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757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jpol\Documents\2107 Mac\var\"/>
    </mc:Choice>
  </mc:AlternateContent>
  <bookViews>
    <workbookView xWindow="0" yWindow="0" windowWidth="28800" windowHeight="12210"/>
  </bookViews>
  <sheets>
    <sheet name="Boy's Bracket (2)" sheetId="2" r:id="rId1"/>
    <sheet name="Sheet1" sheetId="1" r:id="rId2"/>
  </sheets>
  <externalReferences>
    <externalReference r:id="rId3"/>
  </externalReferences>
  <definedNames>
    <definedName name="_xlnm.Print_Area" localSheetId="0">'Boy''s Bracket (2)'!$A$1:$AE$48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" i="2" l="1"/>
  <c r="G2" i="2"/>
  <c r="H3" i="2"/>
  <c r="M4" i="2"/>
  <c r="B5" i="2"/>
  <c r="G6" i="2"/>
  <c r="B7" i="2"/>
  <c r="S7" i="2"/>
  <c r="G8" i="2"/>
  <c r="H9" i="2"/>
  <c r="N6" i="2" s="1"/>
  <c r="T43" i="2" s="1"/>
  <c r="M10" i="2"/>
  <c r="B11" i="2"/>
  <c r="G12" i="2"/>
  <c r="B13" i="2"/>
  <c r="Y13" i="2"/>
  <c r="G14" i="2"/>
  <c r="H15" i="2"/>
  <c r="M16" i="2"/>
  <c r="B17" i="2"/>
  <c r="G18" i="2"/>
  <c r="N18" i="2"/>
  <c r="B19" i="2"/>
  <c r="S19" i="2"/>
  <c r="T12" i="2" s="1"/>
  <c r="Z24" i="2" s="1"/>
  <c r="G20" i="2"/>
  <c r="H21" i="2"/>
  <c r="M22" i="2"/>
  <c r="B23" i="2"/>
  <c r="G24" i="2"/>
  <c r="B25" i="2"/>
  <c r="G26" i="2"/>
  <c r="H27" i="2" s="1"/>
  <c r="N30" i="2" s="1"/>
  <c r="M28" i="2"/>
  <c r="B29" i="2"/>
  <c r="G30" i="2"/>
  <c r="B31" i="2"/>
  <c r="S31" i="2"/>
  <c r="G32" i="2"/>
  <c r="M34" i="2"/>
  <c r="B35" i="2"/>
  <c r="G36" i="2"/>
  <c r="H33" i="2" s="1"/>
  <c r="B37" i="2"/>
  <c r="Y37" i="2"/>
  <c r="G38" i="2"/>
  <c r="H39" i="2" s="1"/>
  <c r="M40" i="2"/>
  <c r="B41" i="2"/>
  <c r="G42" i="2"/>
  <c r="B43" i="2"/>
  <c r="S43" i="2"/>
  <c r="G44" i="2"/>
  <c r="H45" i="2" s="1"/>
  <c r="N42" i="2" s="1"/>
  <c r="Y44" i="2"/>
  <c r="M46" i="2"/>
  <c r="B47" i="2"/>
  <c r="G48" i="2"/>
  <c r="Y48" i="2"/>
  <c r="T47" i="2" l="1"/>
  <c r="AA39" i="2" s="1"/>
  <c r="AA34" i="2"/>
  <c r="T36" i="2"/>
  <c r="AA29" i="2" s="1"/>
</calcChain>
</file>

<file path=xl/sharedStrings.xml><?xml version="1.0" encoding="utf-8"?>
<sst xmlns="http://schemas.openxmlformats.org/spreadsheetml/2006/main" count="43" uniqueCount="14">
  <si>
    <t>T/B</t>
  </si>
  <si>
    <t>Lane 13-14</t>
  </si>
  <si>
    <t>Lane 19-20</t>
  </si>
  <si>
    <t>4th Place</t>
  </si>
  <si>
    <t>Lane 17-18</t>
  </si>
  <si>
    <t>Lane 9-10</t>
  </si>
  <si>
    <t>3rd Place</t>
  </si>
  <si>
    <t>Lane 15-16</t>
  </si>
  <si>
    <t>Runner Up</t>
  </si>
  <si>
    <t>Champion</t>
  </si>
  <si>
    <t>Lane 7-8</t>
  </si>
  <si>
    <t>Lane 11-12</t>
  </si>
  <si>
    <t>Lane 5-6</t>
  </si>
  <si>
    <t>Lane 3-4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</si>
</sst>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9.1999999999999993"/>
      <name val="Arial"/>
      <family val="2"/>
    </font>
    <font>
      <b/>
      <sz val="9.1999999999999993"/>
      <name val="Arial"/>
      <family val="2"/>
    </font>
    <font>
      <b/>
      <sz val="22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36">
    <xf numFmtId="0" fontId="0" fillId="0" borderId="0" xfId="0"/>
    <xf numFmtId="0" fontId="1" fillId="0" borderId="0" xfId="1"/>
    <xf numFmtId="0" fontId="2" fillId="0" borderId="0" xfId="1" applyFont="1"/>
    <xf numFmtId="0" fontId="2" fillId="0" borderId="0" xfId="1" applyFont="1" applyBorder="1"/>
    <xf numFmtId="0" fontId="2" fillId="0" borderId="1" xfId="1" applyFont="1" applyBorder="1" applyAlignment="1">
      <alignment vertical="center"/>
    </xf>
    <xf numFmtId="0" fontId="2" fillId="0" borderId="2" xfId="1" applyFont="1" applyBorder="1"/>
    <xf numFmtId="0" fontId="2" fillId="0" borderId="2" xfId="1" applyFont="1" applyBorder="1" applyAlignment="1">
      <alignment horizontal="right"/>
    </xf>
    <xf numFmtId="0" fontId="2" fillId="0" borderId="3" xfId="1" applyFont="1" applyBorder="1"/>
    <xf numFmtId="0" fontId="2" fillId="0" borderId="4" xfId="1" applyFont="1" applyBorder="1"/>
    <xf numFmtId="0" fontId="2" fillId="0" borderId="4" xfId="1" applyFont="1" applyBorder="1" applyAlignment="1"/>
    <xf numFmtId="0" fontId="2" fillId="0" borderId="0" xfId="1" applyFont="1" applyAlignment="1">
      <alignment horizontal="right"/>
    </xf>
    <xf numFmtId="0" fontId="2" fillId="0" borderId="5" xfId="1" applyFont="1" applyBorder="1"/>
    <xf numFmtId="0" fontId="2" fillId="0" borderId="5" xfId="1" applyFont="1" applyBorder="1" applyAlignment="1">
      <alignment vertical="center"/>
    </xf>
    <xf numFmtId="0" fontId="2" fillId="0" borderId="0" xfId="1" applyFont="1" applyAlignment="1">
      <alignment vertical="center"/>
    </xf>
    <xf numFmtId="0" fontId="2" fillId="0" borderId="6" xfId="1" applyFont="1" applyBorder="1" applyAlignment="1">
      <alignment vertical="center"/>
    </xf>
    <xf numFmtId="0" fontId="1" fillId="0" borderId="0" xfId="1" applyAlignment="1">
      <alignment vertical="center"/>
    </xf>
    <xf numFmtId="0" fontId="2" fillId="0" borderId="7" xfId="1" applyFont="1" applyBorder="1" applyAlignment="1">
      <alignment vertical="center"/>
    </xf>
    <xf numFmtId="0" fontId="2" fillId="0" borderId="1" xfId="1" applyFont="1" applyBorder="1"/>
    <xf numFmtId="0" fontId="2" fillId="0" borderId="2" xfId="1" applyFont="1" applyBorder="1" applyAlignment="1">
      <alignment vertical="center"/>
    </xf>
    <xf numFmtId="0" fontId="2" fillId="0" borderId="2" xfId="1" applyFont="1" applyBorder="1" applyAlignment="1">
      <alignment horizontal="right" vertical="center"/>
    </xf>
    <xf numFmtId="0" fontId="2" fillId="0" borderId="8" xfId="1" applyFont="1" applyBorder="1"/>
    <xf numFmtId="0" fontId="2" fillId="0" borderId="9" xfId="1" applyFont="1" applyBorder="1" applyAlignment="1">
      <alignment vertical="center"/>
    </xf>
    <xf numFmtId="0" fontId="3" fillId="0" borderId="1" xfId="1" applyFont="1" applyBorder="1"/>
    <xf numFmtId="0" fontId="3" fillId="0" borderId="4" xfId="1" applyFont="1" applyBorder="1" applyAlignment="1">
      <alignment vertical="center"/>
    </xf>
    <xf numFmtId="0" fontId="2" fillId="0" borderId="6" xfId="1" applyFont="1" applyFill="1" applyBorder="1" applyAlignment="1">
      <alignment vertical="center"/>
    </xf>
    <xf numFmtId="0" fontId="3" fillId="0" borderId="4" xfId="1" applyFont="1" applyFill="1" applyBorder="1" applyAlignment="1">
      <alignment vertical="center"/>
    </xf>
    <xf numFmtId="0" fontId="2" fillId="0" borderId="8" xfId="1" applyFont="1" applyBorder="1" applyAlignment="1">
      <alignment vertical="center"/>
    </xf>
    <xf numFmtId="0" fontId="3" fillId="0" borderId="9" xfId="1" applyFont="1" applyBorder="1"/>
    <xf numFmtId="0" fontId="3" fillId="0" borderId="6" xfId="1" applyFont="1" applyFill="1" applyBorder="1" applyAlignment="1">
      <alignment vertical="center"/>
    </xf>
    <xf numFmtId="0" fontId="2" fillId="0" borderId="0" xfId="1" applyFont="1" applyAlignment="1"/>
    <xf numFmtId="0" fontId="3" fillId="0" borderId="0" xfId="1" applyFont="1" applyAlignment="1">
      <alignment horizontal="right"/>
    </xf>
    <xf numFmtId="0" fontId="3" fillId="0" borderId="0" xfId="1" applyFont="1" applyAlignment="1">
      <alignment horizontal="right" vertical="center"/>
    </xf>
    <xf numFmtId="0" fontId="4" fillId="0" borderId="0" xfId="1" applyFont="1" applyFill="1" applyBorder="1" applyAlignment="1">
      <alignment vertical="center"/>
    </xf>
    <xf numFmtId="0" fontId="2" fillId="0" borderId="0" xfId="1" applyFont="1" applyBorder="1" applyAlignment="1">
      <alignment vertical="center"/>
    </xf>
    <xf numFmtId="0" fontId="2" fillId="0" borderId="4" xfId="1" applyFont="1" applyBorder="1" applyAlignment="1">
      <alignment vertical="center"/>
    </xf>
    <xf numFmtId="0" fontId="3" fillId="0" borderId="0" xfId="1" applyFont="1" applyAlignment="1">
      <alignment horizont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2017%20MAC\VARSITY\20160116%20Macomb%20County%20Team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anes"/>
      <sheetName val="Sign In"/>
      <sheetName val="Input"/>
      <sheetName val="Standings"/>
      <sheetName val="Boy's Bracket"/>
      <sheetName val="Girl's Bracket"/>
      <sheetName val="Score Sheets"/>
      <sheetName val="Match Sheets"/>
    </sheetNames>
    <sheetDataSet>
      <sheetData sheetId="0"/>
      <sheetData sheetId="1"/>
      <sheetData sheetId="2"/>
      <sheetData sheetId="3">
        <row r="4">
          <cell r="B4" t="str">
            <v>STEVENSON</v>
          </cell>
        </row>
        <row r="5">
          <cell r="B5" t="str">
            <v>WARREN MOTT</v>
          </cell>
        </row>
        <row r="6">
          <cell r="B6" t="str">
            <v>ROSEVILLE</v>
          </cell>
        </row>
        <row r="7">
          <cell r="B7" t="str">
            <v>EISENHOWER</v>
          </cell>
        </row>
        <row r="8">
          <cell r="B8" t="str">
            <v>CVS</v>
          </cell>
        </row>
        <row r="9">
          <cell r="B9" t="str">
            <v>COUSINO</v>
          </cell>
        </row>
        <row r="10">
          <cell r="B10" t="str">
            <v>LAKE SHORE</v>
          </cell>
        </row>
        <row r="11">
          <cell r="B11" t="str">
            <v>LAKEVIEW</v>
          </cell>
        </row>
        <row r="12">
          <cell r="B12" t="str">
            <v>DAKOTA</v>
          </cell>
        </row>
        <row r="13">
          <cell r="B13" t="str">
            <v>ARMADA</v>
          </cell>
        </row>
        <row r="14">
          <cell r="B14" t="str">
            <v>DELASALLE</v>
          </cell>
        </row>
        <row r="15">
          <cell r="B15" t="str">
            <v>FORD II</v>
          </cell>
        </row>
        <row r="16">
          <cell r="B16" t="str">
            <v>UTICA</v>
          </cell>
        </row>
        <row r="17">
          <cell r="B17" t="str">
            <v>ROMEO</v>
          </cell>
        </row>
        <row r="18">
          <cell r="B18" t="str">
            <v>ANCHOR BAY</v>
          </cell>
        </row>
        <row r="19">
          <cell r="B19" t="str">
            <v>RICHMOND</v>
          </cell>
        </row>
      </sheetData>
      <sheetData sheetId="4"/>
      <sheetData sheetId="5"/>
      <sheetData sheetId="6"/>
      <sheetData sheetId="7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-0.499984740745262"/>
    <pageSetUpPr fitToPage="1"/>
  </sheetPr>
  <dimension ref="A1:AE49"/>
  <sheetViews>
    <sheetView tabSelected="1" zoomScale="75" zoomScaleNormal="75" workbookViewId="0">
      <selection activeCell="V31" sqref="V31"/>
    </sheetView>
  </sheetViews>
  <sheetFormatPr defaultRowHeight="12.75" x14ac:dyDescent="0.2"/>
  <cols>
    <col min="1" max="1" width="3" style="1" customWidth="1"/>
    <col min="2" max="26" width="4" style="1" customWidth="1"/>
    <col min="27" max="27" width="16.5703125" style="1" customWidth="1"/>
    <col min="28" max="31" width="4" style="1" customWidth="1"/>
    <col min="32" max="230" width="9.140625" style="1"/>
    <col min="231" max="231" width="3" style="1" customWidth="1"/>
    <col min="232" max="256" width="4" style="1" customWidth="1"/>
    <col min="257" max="257" width="16.5703125" style="1" customWidth="1"/>
    <col min="258" max="261" width="4" style="1" customWidth="1"/>
    <col min="262" max="262" width="1.7109375" style="1" customWidth="1"/>
    <col min="263" max="287" width="3.7109375" style="1" customWidth="1"/>
    <col min="288" max="486" width="9.140625" style="1"/>
    <col min="487" max="487" width="3" style="1" customWidth="1"/>
    <col min="488" max="512" width="4" style="1" customWidth="1"/>
    <col min="513" max="513" width="16.5703125" style="1" customWidth="1"/>
    <col min="514" max="517" width="4" style="1" customWidth="1"/>
    <col min="518" max="518" width="1.7109375" style="1" customWidth="1"/>
    <col min="519" max="543" width="3.7109375" style="1" customWidth="1"/>
    <col min="544" max="742" width="9.140625" style="1"/>
    <col min="743" max="743" width="3" style="1" customWidth="1"/>
    <col min="744" max="768" width="4" style="1" customWidth="1"/>
    <col min="769" max="769" width="16.5703125" style="1" customWidth="1"/>
    <col min="770" max="773" width="4" style="1" customWidth="1"/>
    <col min="774" max="774" width="1.7109375" style="1" customWidth="1"/>
    <col min="775" max="799" width="3.7109375" style="1" customWidth="1"/>
    <col min="800" max="998" width="9.140625" style="1"/>
    <col min="999" max="999" width="3" style="1" customWidth="1"/>
    <col min="1000" max="1024" width="4" style="1" customWidth="1"/>
    <col min="1025" max="1025" width="16.5703125" style="1" customWidth="1"/>
    <col min="1026" max="1029" width="4" style="1" customWidth="1"/>
    <col min="1030" max="1030" width="1.7109375" style="1" customWidth="1"/>
    <col min="1031" max="1055" width="3.7109375" style="1" customWidth="1"/>
    <col min="1056" max="1254" width="9.140625" style="1"/>
    <col min="1255" max="1255" width="3" style="1" customWidth="1"/>
    <col min="1256" max="1280" width="4" style="1" customWidth="1"/>
    <col min="1281" max="1281" width="16.5703125" style="1" customWidth="1"/>
    <col min="1282" max="1285" width="4" style="1" customWidth="1"/>
    <col min="1286" max="1286" width="1.7109375" style="1" customWidth="1"/>
    <col min="1287" max="1311" width="3.7109375" style="1" customWidth="1"/>
    <col min="1312" max="1510" width="9.140625" style="1"/>
    <col min="1511" max="1511" width="3" style="1" customWidth="1"/>
    <col min="1512" max="1536" width="4" style="1" customWidth="1"/>
    <col min="1537" max="1537" width="16.5703125" style="1" customWidth="1"/>
    <col min="1538" max="1541" width="4" style="1" customWidth="1"/>
    <col min="1542" max="1542" width="1.7109375" style="1" customWidth="1"/>
    <col min="1543" max="1567" width="3.7109375" style="1" customWidth="1"/>
    <col min="1568" max="1766" width="9.140625" style="1"/>
    <col min="1767" max="1767" width="3" style="1" customWidth="1"/>
    <col min="1768" max="1792" width="4" style="1" customWidth="1"/>
    <col min="1793" max="1793" width="16.5703125" style="1" customWidth="1"/>
    <col min="1794" max="1797" width="4" style="1" customWidth="1"/>
    <col min="1798" max="1798" width="1.7109375" style="1" customWidth="1"/>
    <col min="1799" max="1823" width="3.7109375" style="1" customWidth="1"/>
    <col min="1824" max="2022" width="9.140625" style="1"/>
    <col min="2023" max="2023" width="3" style="1" customWidth="1"/>
    <col min="2024" max="2048" width="4" style="1" customWidth="1"/>
    <col min="2049" max="2049" width="16.5703125" style="1" customWidth="1"/>
    <col min="2050" max="2053" width="4" style="1" customWidth="1"/>
    <col min="2054" max="2054" width="1.7109375" style="1" customWidth="1"/>
    <col min="2055" max="2079" width="3.7109375" style="1" customWidth="1"/>
    <col min="2080" max="2278" width="9.140625" style="1"/>
    <col min="2279" max="2279" width="3" style="1" customWidth="1"/>
    <col min="2280" max="2304" width="4" style="1" customWidth="1"/>
    <col min="2305" max="2305" width="16.5703125" style="1" customWidth="1"/>
    <col min="2306" max="2309" width="4" style="1" customWidth="1"/>
    <col min="2310" max="2310" width="1.7109375" style="1" customWidth="1"/>
    <col min="2311" max="2335" width="3.7109375" style="1" customWidth="1"/>
    <col min="2336" max="2534" width="9.140625" style="1"/>
    <col min="2535" max="2535" width="3" style="1" customWidth="1"/>
    <col min="2536" max="2560" width="4" style="1" customWidth="1"/>
    <col min="2561" max="2561" width="16.5703125" style="1" customWidth="1"/>
    <col min="2562" max="2565" width="4" style="1" customWidth="1"/>
    <col min="2566" max="2566" width="1.7109375" style="1" customWidth="1"/>
    <col min="2567" max="2591" width="3.7109375" style="1" customWidth="1"/>
    <col min="2592" max="2790" width="9.140625" style="1"/>
    <col min="2791" max="2791" width="3" style="1" customWidth="1"/>
    <col min="2792" max="2816" width="4" style="1" customWidth="1"/>
    <col min="2817" max="2817" width="16.5703125" style="1" customWidth="1"/>
    <col min="2818" max="2821" width="4" style="1" customWidth="1"/>
    <col min="2822" max="2822" width="1.7109375" style="1" customWidth="1"/>
    <col min="2823" max="2847" width="3.7109375" style="1" customWidth="1"/>
    <col min="2848" max="3046" width="9.140625" style="1"/>
    <col min="3047" max="3047" width="3" style="1" customWidth="1"/>
    <col min="3048" max="3072" width="4" style="1" customWidth="1"/>
    <col min="3073" max="3073" width="16.5703125" style="1" customWidth="1"/>
    <col min="3074" max="3077" width="4" style="1" customWidth="1"/>
    <col min="3078" max="3078" width="1.7109375" style="1" customWidth="1"/>
    <col min="3079" max="3103" width="3.7109375" style="1" customWidth="1"/>
    <col min="3104" max="3302" width="9.140625" style="1"/>
    <col min="3303" max="3303" width="3" style="1" customWidth="1"/>
    <col min="3304" max="3328" width="4" style="1" customWidth="1"/>
    <col min="3329" max="3329" width="16.5703125" style="1" customWidth="1"/>
    <col min="3330" max="3333" width="4" style="1" customWidth="1"/>
    <col min="3334" max="3334" width="1.7109375" style="1" customWidth="1"/>
    <col min="3335" max="3359" width="3.7109375" style="1" customWidth="1"/>
    <col min="3360" max="3558" width="9.140625" style="1"/>
    <col min="3559" max="3559" width="3" style="1" customWidth="1"/>
    <col min="3560" max="3584" width="4" style="1" customWidth="1"/>
    <col min="3585" max="3585" width="16.5703125" style="1" customWidth="1"/>
    <col min="3586" max="3589" width="4" style="1" customWidth="1"/>
    <col min="3590" max="3590" width="1.7109375" style="1" customWidth="1"/>
    <col min="3591" max="3615" width="3.7109375" style="1" customWidth="1"/>
    <col min="3616" max="3814" width="9.140625" style="1"/>
    <col min="3815" max="3815" width="3" style="1" customWidth="1"/>
    <col min="3816" max="3840" width="4" style="1" customWidth="1"/>
    <col min="3841" max="3841" width="16.5703125" style="1" customWidth="1"/>
    <col min="3842" max="3845" width="4" style="1" customWidth="1"/>
    <col min="3846" max="3846" width="1.7109375" style="1" customWidth="1"/>
    <col min="3847" max="3871" width="3.7109375" style="1" customWidth="1"/>
    <col min="3872" max="4070" width="9.140625" style="1"/>
    <col min="4071" max="4071" width="3" style="1" customWidth="1"/>
    <col min="4072" max="4096" width="4" style="1" customWidth="1"/>
    <col min="4097" max="4097" width="16.5703125" style="1" customWidth="1"/>
    <col min="4098" max="4101" width="4" style="1" customWidth="1"/>
    <col min="4102" max="4102" width="1.7109375" style="1" customWidth="1"/>
    <col min="4103" max="4127" width="3.7109375" style="1" customWidth="1"/>
    <col min="4128" max="4326" width="9.140625" style="1"/>
    <col min="4327" max="4327" width="3" style="1" customWidth="1"/>
    <col min="4328" max="4352" width="4" style="1" customWidth="1"/>
    <col min="4353" max="4353" width="16.5703125" style="1" customWidth="1"/>
    <col min="4354" max="4357" width="4" style="1" customWidth="1"/>
    <col min="4358" max="4358" width="1.7109375" style="1" customWidth="1"/>
    <col min="4359" max="4383" width="3.7109375" style="1" customWidth="1"/>
    <col min="4384" max="4582" width="9.140625" style="1"/>
    <col min="4583" max="4583" width="3" style="1" customWidth="1"/>
    <col min="4584" max="4608" width="4" style="1" customWidth="1"/>
    <col min="4609" max="4609" width="16.5703125" style="1" customWidth="1"/>
    <col min="4610" max="4613" width="4" style="1" customWidth="1"/>
    <col min="4614" max="4614" width="1.7109375" style="1" customWidth="1"/>
    <col min="4615" max="4639" width="3.7109375" style="1" customWidth="1"/>
    <col min="4640" max="4838" width="9.140625" style="1"/>
    <col min="4839" max="4839" width="3" style="1" customWidth="1"/>
    <col min="4840" max="4864" width="4" style="1" customWidth="1"/>
    <col min="4865" max="4865" width="16.5703125" style="1" customWidth="1"/>
    <col min="4866" max="4869" width="4" style="1" customWidth="1"/>
    <col min="4870" max="4870" width="1.7109375" style="1" customWidth="1"/>
    <col min="4871" max="4895" width="3.7109375" style="1" customWidth="1"/>
    <col min="4896" max="5094" width="9.140625" style="1"/>
    <col min="5095" max="5095" width="3" style="1" customWidth="1"/>
    <col min="5096" max="5120" width="4" style="1" customWidth="1"/>
    <col min="5121" max="5121" width="16.5703125" style="1" customWidth="1"/>
    <col min="5122" max="5125" width="4" style="1" customWidth="1"/>
    <col min="5126" max="5126" width="1.7109375" style="1" customWidth="1"/>
    <col min="5127" max="5151" width="3.7109375" style="1" customWidth="1"/>
    <col min="5152" max="5350" width="9.140625" style="1"/>
    <col min="5351" max="5351" width="3" style="1" customWidth="1"/>
    <col min="5352" max="5376" width="4" style="1" customWidth="1"/>
    <col min="5377" max="5377" width="16.5703125" style="1" customWidth="1"/>
    <col min="5378" max="5381" width="4" style="1" customWidth="1"/>
    <col min="5382" max="5382" width="1.7109375" style="1" customWidth="1"/>
    <col min="5383" max="5407" width="3.7109375" style="1" customWidth="1"/>
    <col min="5408" max="5606" width="9.140625" style="1"/>
    <col min="5607" max="5607" width="3" style="1" customWidth="1"/>
    <col min="5608" max="5632" width="4" style="1" customWidth="1"/>
    <col min="5633" max="5633" width="16.5703125" style="1" customWidth="1"/>
    <col min="5634" max="5637" width="4" style="1" customWidth="1"/>
    <col min="5638" max="5638" width="1.7109375" style="1" customWidth="1"/>
    <col min="5639" max="5663" width="3.7109375" style="1" customWidth="1"/>
    <col min="5664" max="5862" width="9.140625" style="1"/>
    <col min="5863" max="5863" width="3" style="1" customWidth="1"/>
    <col min="5864" max="5888" width="4" style="1" customWidth="1"/>
    <col min="5889" max="5889" width="16.5703125" style="1" customWidth="1"/>
    <col min="5890" max="5893" width="4" style="1" customWidth="1"/>
    <col min="5894" max="5894" width="1.7109375" style="1" customWidth="1"/>
    <col min="5895" max="5919" width="3.7109375" style="1" customWidth="1"/>
    <col min="5920" max="6118" width="9.140625" style="1"/>
    <col min="6119" max="6119" width="3" style="1" customWidth="1"/>
    <col min="6120" max="6144" width="4" style="1" customWidth="1"/>
    <col min="6145" max="6145" width="16.5703125" style="1" customWidth="1"/>
    <col min="6146" max="6149" width="4" style="1" customWidth="1"/>
    <col min="6150" max="6150" width="1.7109375" style="1" customWidth="1"/>
    <col min="6151" max="6175" width="3.7109375" style="1" customWidth="1"/>
    <col min="6176" max="6374" width="9.140625" style="1"/>
    <col min="6375" max="6375" width="3" style="1" customWidth="1"/>
    <col min="6376" max="6400" width="4" style="1" customWidth="1"/>
    <col min="6401" max="6401" width="16.5703125" style="1" customWidth="1"/>
    <col min="6402" max="6405" width="4" style="1" customWidth="1"/>
    <col min="6406" max="6406" width="1.7109375" style="1" customWidth="1"/>
    <col min="6407" max="6431" width="3.7109375" style="1" customWidth="1"/>
    <col min="6432" max="6630" width="9.140625" style="1"/>
    <col min="6631" max="6631" width="3" style="1" customWidth="1"/>
    <col min="6632" max="6656" width="4" style="1" customWidth="1"/>
    <col min="6657" max="6657" width="16.5703125" style="1" customWidth="1"/>
    <col min="6658" max="6661" width="4" style="1" customWidth="1"/>
    <col min="6662" max="6662" width="1.7109375" style="1" customWidth="1"/>
    <col min="6663" max="6687" width="3.7109375" style="1" customWidth="1"/>
    <col min="6688" max="6886" width="9.140625" style="1"/>
    <col min="6887" max="6887" width="3" style="1" customWidth="1"/>
    <col min="6888" max="6912" width="4" style="1" customWidth="1"/>
    <col min="6913" max="6913" width="16.5703125" style="1" customWidth="1"/>
    <col min="6914" max="6917" width="4" style="1" customWidth="1"/>
    <col min="6918" max="6918" width="1.7109375" style="1" customWidth="1"/>
    <col min="6919" max="6943" width="3.7109375" style="1" customWidth="1"/>
    <col min="6944" max="7142" width="9.140625" style="1"/>
    <col min="7143" max="7143" width="3" style="1" customWidth="1"/>
    <col min="7144" max="7168" width="4" style="1" customWidth="1"/>
    <col min="7169" max="7169" width="16.5703125" style="1" customWidth="1"/>
    <col min="7170" max="7173" width="4" style="1" customWidth="1"/>
    <col min="7174" max="7174" width="1.7109375" style="1" customWidth="1"/>
    <col min="7175" max="7199" width="3.7109375" style="1" customWidth="1"/>
    <col min="7200" max="7398" width="9.140625" style="1"/>
    <col min="7399" max="7399" width="3" style="1" customWidth="1"/>
    <col min="7400" max="7424" width="4" style="1" customWidth="1"/>
    <col min="7425" max="7425" width="16.5703125" style="1" customWidth="1"/>
    <col min="7426" max="7429" width="4" style="1" customWidth="1"/>
    <col min="7430" max="7430" width="1.7109375" style="1" customWidth="1"/>
    <col min="7431" max="7455" width="3.7109375" style="1" customWidth="1"/>
    <col min="7456" max="7654" width="9.140625" style="1"/>
    <col min="7655" max="7655" width="3" style="1" customWidth="1"/>
    <col min="7656" max="7680" width="4" style="1" customWidth="1"/>
    <col min="7681" max="7681" width="16.5703125" style="1" customWidth="1"/>
    <col min="7682" max="7685" width="4" style="1" customWidth="1"/>
    <col min="7686" max="7686" width="1.7109375" style="1" customWidth="1"/>
    <col min="7687" max="7711" width="3.7109375" style="1" customWidth="1"/>
    <col min="7712" max="7910" width="9.140625" style="1"/>
    <col min="7911" max="7911" width="3" style="1" customWidth="1"/>
    <col min="7912" max="7936" width="4" style="1" customWidth="1"/>
    <col min="7937" max="7937" width="16.5703125" style="1" customWidth="1"/>
    <col min="7938" max="7941" width="4" style="1" customWidth="1"/>
    <col min="7942" max="7942" width="1.7109375" style="1" customWidth="1"/>
    <col min="7943" max="7967" width="3.7109375" style="1" customWidth="1"/>
    <col min="7968" max="8166" width="9.140625" style="1"/>
    <col min="8167" max="8167" width="3" style="1" customWidth="1"/>
    <col min="8168" max="8192" width="4" style="1" customWidth="1"/>
    <col min="8193" max="8193" width="16.5703125" style="1" customWidth="1"/>
    <col min="8194" max="8197" width="4" style="1" customWidth="1"/>
    <col min="8198" max="8198" width="1.7109375" style="1" customWidth="1"/>
    <col min="8199" max="8223" width="3.7109375" style="1" customWidth="1"/>
    <col min="8224" max="8422" width="9.140625" style="1"/>
    <col min="8423" max="8423" width="3" style="1" customWidth="1"/>
    <col min="8424" max="8448" width="4" style="1" customWidth="1"/>
    <col min="8449" max="8449" width="16.5703125" style="1" customWidth="1"/>
    <col min="8450" max="8453" width="4" style="1" customWidth="1"/>
    <col min="8454" max="8454" width="1.7109375" style="1" customWidth="1"/>
    <col min="8455" max="8479" width="3.7109375" style="1" customWidth="1"/>
    <col min="8480" max="8678" width="9.140625" style="1"/>
    <col min="8679" max="8679" width="3" style="1" customWidth="1"/>
    <col min="8680" max="8704" width="4" style="1" customWidth="1"/>
    <col min="8705" max="8705" width="16.5703125" style="1" customWidth="1"/>
    <col min="8706" max="8709" width="4" style="1" customWidth="1"/>
    <col min="8710" max="8710" width="1.7109375" style="1" customWidth="1"/>
    <col min="8711" max="8735" width="3.7109375" style="1" customWidth="1"/>
    <col min="8736" max="8934" width="9.140625" style="1"/>
    <col min="8935" max="8935" width="3" style="1" customWidth="1"/>
    <col min="8936" max="8960" width="4" style="1" customWidth="1"/>
    <col min="8961" max="8961" width="16.5703125" style="1" customWidth="1"/>
    <col min="8962" max="8965" width="4" style="1" customWidth="1"/>
    <col min="8966" max="8966" width="1.7109375" style="1" customWidth="1"/>
    <col min="8967" max="8991" width="3.7109375" style="1" customWidth="1"/>
    <col min="8992" max="9190" width="9.140625" style="1"/>
    <col min="9191" max="9191" width="3" style="1" customWidth="1"/>
    <col min="9192" max="9216" width="4" style="1" customWidth="1"/>
    <col min="9217" max="9217" width="16.5703125" style="1" customWidth="1"/>
    <col min="9218" max="9221" width="4" style="1" customWidth="1"/>
    <col min="9222" max="9222" width="1.7109375" style="1" customWidth="1"/>
    <col min="9223" max="9247" width="3.7109375" style="1" customWidth="1"/>
    <col min="9248" max="9446" width="9.140625" style="1"/>
    <col min="9447" max="9447" width="3" style="1" customWidth="1"/>
    <col min="9448" max="9472" width="4" style="1" customWidth="1"/>
    <col min="9473" max="9473" width="16.5703125" style="1" customWidth="1"/>
    <col min="9474" max="9477" width="4" style="1" customWidth="1"/>
    <col min="9478" max="9478" width="1.7109375" style="1" customWidth="1"/>
    <col min="9479" max="9503" width="3.7109375" style="1" customWidth="1"/>
    <col min="9504" max="9702" width="9.140625" style="1"/>
    <col min="9703" max="9703" width="3" style="1" customWidth="1"/>
    <col min="9704" max="9728" width="4" style="1" customWidth="1"/>
    <col min="9729" max="9729" width="16.5703125" style="1" customWidth="1"/>
    <col min="9730" max="9733" width="4" style="1" customWidth="1"/>
    <col min="9734" max="9734" width="1.7109375" style="1" customWidth="1"/>
    <col min="9735" max="9759" width="3.7109375" style="1" customWidth="1"/>
    <col min="9760" max="9958" width="9.140625" style="1"/>
    <col min="9959" max="9959" width="3" style="1" customWidth="1"/>
    <col min="9960" max="9984" width="4" style="1" customWidth="1"/>
    <col min="9985" max="9985" width="16.5703125" style="1" customWidth="1"/>
    <col min="9986" max="9989" width="4" style="1" customWidth="1"/>
    <col min="9990" max="9990" width="1.7109375" style="1" customWidth="1"/>
    <col min="9991" max="10015" width="3.7109375" style="1" customWidth="1"/>
    <col min="10016" max="10214" width="9.140625" style="1"/>
    <col min="10215" max="10215" width="3" style="1" customWidth="1"/>
    <col min="10216" max="10240" width="4" style="1" customWidth="1"/>
    <col min="10241" max="10241" width="16.5703125" style="1" customWidth="1"/>
    <col min="10242" max="10245" width="4" style="1" customWidth="1"/>
    <col min="10246" max="10246" width="1.7109375" style="1" customWidth="1"/>
    <col min="10247" max="10271" width="3.7109375" style="1" customWidth="1"/>
    <col min="10272" max="10470" width="9.140625" style="1"/>
    <col min="10471" max="10471" width="3" style="1" customWidth="1"/>
    <col min="10472" max="10496" width="4" style="1" customWidth="1"/>
    <col min="10497" max="10497" width="16.5703125" style="1" customWidth="1"/>
    <col min="10498" max="10501" width="4" style="1" customWidth="1"/>
    <col min="10502" max="10502" width="1.7109375" style="1" customWidth="1"/>
    <col min="10503" max="10527" width="3.7109375" style="1" customWidth="1"/>
    <col min="10528" max="10726" width="9.140625" style="1"/>
    <col min="10727" max="10727" width="3" style="1" customWidth="1"/>
    <col min="10728" max="10752" width="4" style="1" customWidth="1"/>
    <col min="10753" max="10753" width="16.5703125" style="1" customWidth="1"/>
    <col min="10754" max="10757" width="4" style="1" customWidth="1"/>
    <col min="10758" max="10758" width="1.7109375" style="1" customWidth="1"/>
    <col min="10759" max="10783" width="3.7109375" style="1" customWidth="1"/>
    <col min="10784" max="10982" width="9.140625" style="1"/>
    <col min="10983" max="10983" width="3" style="1" customWidth="1"/>
    <col min="10984" max="11008" width="4" style="1" customWidth="1"/>
    <col min="11009" max="11009" width="16.5703125" style="1" customWidth="1"/>
    <col min="11010" max="11013" width="4" style="1" customWidth="1"/>
    <col min="11014" max="11014" width="1.7109375" style="1" customWidth="1"/>
    <col min="11015" max="11039" width="3.7109375" style="1" customWidth="1"/>
    <col min="11040" max="11238" width="9.140625" style="1"/>
    <col min="11239" max="11239" width="3" style="1" customWidth="1"/>
    <col min="11240" max="11264" width="4" style="1" customWidth="1"/>
    <col min="11265" max="11265" width="16.5703125" style="1" customWidth="1"/>
    <col min="11266" max="11269" width="4" style="1" customWidth="1"/>
    <col min="11270" max="11270" width="1.7109375" style="1" customWidth="1"/>
    <col min="11271" max="11295" width="3.7109375" style="1" customWidth="1"/>
    <col min="11296" max="11494" width="9.140625" style="1"/>
    <col min="11495" max="11495" width="3" style="1" customWidth="1"/>
    <col min="11496" max="11520" width="4" style="1" customWidth="1"/>
    <col min="11521" max="11521" width="16.5703125" style="1" customWidth="1"/>
    <col min="11522" max="11525" width="4" style="1" customWidth="1"/>
    <col min="11526" max="11526" width="1.7109375" style="1" customWidth="1"/>
    <col min="11527" max="11551" width="3.7109375" style="1" customWidth="1"/>
    <col min="11552" max="11750" width="9.140625" style="1"/>
    <col min="11751" max="11751" width="3" style="1" customWidth="1"/>
    <col min="11752" max="11776" width="4" style="1" customWidth="1"/>
    <col min="11777" max="11777" width="16.5703125" style="1" customWidth="1"/>
    <col min="11778" max="11781" width="4" style="1" customWidth="1"/>
    <col min="11782" max="11782" width="1.7109375" style="1" customWidth="1"/>
    <col min="11783" max="11807" width="3.7109375" style="1" customWidth="1"/>
    <col min="11808" max="12006" width="9.140625" style="1"/>
    <col min="12007" max="12007" width="3" style="1" customWidth="1"/>
    <col min="12008" max="12032" width="4" style="1" customWidth="1"/>
    <col min="12033" max="12033" width="16.5703125" style="1" customWidth="1"/>
    <col min="12034" max="12037" width="4" style="1" customWidth="1"/>
    <col min="12038" max="12038" width="1.7109375" style="1" customWidth="1"/>
    <col min="12039" max="12063" width="3.7109375" style="1" customWidth="1"/>
    <col min="12064" max="12262" width="9.140625" style="1"/>
    <col min="12263" max="12263" width="3" style="1" customWidth="1"/>
    <col min="12264" max="12288" width="4" style="1" customWidth="1"/>
    <col min="12289" max="12289" width="16.5703125" style="1" customWidth="1"/>
    <col min="12290" max="12293" width="4" style="1" customWidth="1"/>
    <col min="12294" max="12294" width="1.7109375" style="1" customWidth="1"/>
    <col min="12295" max="12319" width="3.7109375" style="1" customWidth="1"/>
    <col min="12320" max="12518" width="9.140625" style="1"/>
    <col min="12519" max="12519" width="3" style="1" customWidth="1"/>
    <col min="12520" max="12544" width="4" style="1" customWidth="1"/>
    <col min="12545" max="12545" width="16.5703125" style="1" customWidth="1"/>
    <col min="12546" max="12549" width="4" style="1" customWidth="1"/>
    <col min="12550" max="12550" width="1.7109375" style="1" customWidth="1"/>
    <col min="12551" max="12575" width="3.7109375" style="1" customWidth="1"/>
    <col min="12576" max="12774" width="9.140625" style="1"/>
    <col min="12775" max="12775" width="3" style="1" customWidth="1"/>
    <col min="12776" max="12800" width="4" style="1" customWidth="1"/>
    <col min="12801" max="12801" width="16.5703125" style="1" customWidth="1"/>
    <col min="12802" max="12805" width="4" style="1" customWidth="1"/>
    <col min="12806" max="12806" width="1.7109375" style="1" customWidth="1"/>
    <col min="12807" max="12831" width="3.7109375" style="1" customWidth="1"/>
    <col min="12832" max="13030" width="9.140625" style="1"/>
    <col min="13031" max="13031" width="3" style="1" customWidth="1"/>
    <col min="13032" max="13056" width="4" style="1" customWidth="1"/>
    <col min="13057" max="13057" width="16.5703125" style="1" customWidth="1"/>
    <col min="13058" max="13061" width="4" style="1" customWidth="1"/>
    <col min="13062" max="13062" width="1.7109375" style="1" customWidth="1"/>
    <col min="13063" max="13087" width="3.7109375" style="1" customWidth="1"/>
    <col min="13088" max="13286" width="9.140625" style="1"/>
    <col min="13287" max="13287" width="3" style="1" customWidth="1"/>
    <col min="13288" max="13312" width="4" style="1" customWidth="1"/>
    <col min="13313" max="13313" width="16.5703125" style="1" customWidth="1"/>
    <col min="13314" max="13317" width="4" style="1" customWidth="1"/>
    <col min="13318" max="13318" width="1.7109375" style="1" customWidth="1"/>
    <col min="13319" max="13343" width="3.7109375" style="1" customWidth="1"/>
    <col min="13344" max="13542" width="9.140625" style="1"/>
    <col min="13543" max="13543" width="3" style="1" customWidth="1"/>
    <col min="13544" max="13568" width="4" style="1" customWidth="1"/>
    <col min="13569" max="13569" width="16.5703125" style="1" customWidth="1"/>
    <col min="13570" max="13573" width="4" style="1" customWidth="1"/>
    <col min="13574" max="13574" width="1.7109375" style="1" customWidth="1"/>
    <col min="13575" max="13599" width="3.7109375" style="1" customWidth="1"/>
    <col min="13600" max="13798" width="9.140625" style="1"/>
    <col min="13799" max="13799" width="3" style="1" customWidth="1"/>
    <col min="13800" max="13824" width="4" style="1" customWidth="1"/>
    <col min="13825" max="13825" width="16.5703125" style="1" customWidth="1"/>
    <col min="13826" max="13829" width="4" style="1" customWidth="1"/>
    <col min="13830" max="13830" width="1.7109375" style="1" customWidth="1"/>
    <col min="13831" max="13855" width="3.7109375" style="1" customWidth="1"/>
    <col min="13856" max="14054" width="9.140625" style="1"/>
    <col min="14055" max="14055" width="3" style="1" customWidth="1"/>
    <col min="14056" max="14080" width="4" style="1" customWidth="1"/>
    <col min="14081" max="14081" width="16.5703125" style="1" customWidth="1"/>
    <col min="14082" max="14085" width="4" style="1" customWidth="1"/>
    <col min="14086" max="14086" width="1.7109375" style="1" customWidth="1"/>
    <col min="14087" max="14111" width="3.7109375" style="1" customWidth="1"/>
    <col min="14112" max="14310" width="9.140625" style="1"/>
    <col min="14311" max="14311" width="3" style="1" customWidth="1"/>
    <col min="14312" max="14336" width="4" style="1" customWidth="1"/>
    <col min="14337" max="14337" width="16.5703125" style="1" customWidth="1"/>
    <col min="14338" max="14341" width="4" style="1" customWidth="1"/>
    <col min="14342" max="14342" width="1.7109375" style="1" customWidth="1"/>
    <col min="14343" max="14367" width="3.7109375" style="1" customWidth="1"/>
    <col min="14368" max="14566" width="9.140625" style="1"/>
    <col min="14567" max="14567" width="3" style="1" customWidth="1"/>
    <col min="14568" max="14592" width="4" style="1" customWidth="1"/>
    <col min="14593" max="14593" width="16.5703125" style="1" customWidth="1"/>
    <col min="14594" max="14597" width="4" style="1" customWidth="1"/>
    <col min="14598" max="14598" width="1.7109375" style="1" customWidth="1"/>
    <col min="14599" max="14623" width="3.7109375" style="1" customWidth="1"/>
    <col min="14624" max="14822" width="9.140625" style="1"/>
    <col min="14823" max="14823" width="3" style="1" customWidth="1"/>
    <col min="14824" max="14848" width="4" style="1" customWidth="1"/>
    <col min="14849" max="14849" width="16.5703125" style="1" customWidth="1"/>
    <col min="14850" max="14853" width="4" style="1" customWidth="1"/>
    <col min="14854" max="14854" width="1.7109375" style="1" customWidth="1"/>
    <col min="14855" max="14879" width="3.7109375" style="1" customWidth="1"/>
    <col min="14880" max="15078" width="9.140625" style="1"/>
    <col min="15079" max="15079" width="3" style="1" customWidth="1"/>
    <col min="15080" max="15104" width="4" style="1" customWidth="1"/>
    <col min="15105" max="15105" width="16.5703125" style="1" customWidth="1"/>
    <col min="15106" max="15109" width="4" style="1" customWidth="1"/>
    <col min="15110" max="15110" width="1.7109375" style="1" customWidth="1"/>
    <col min="15111" max="15135" width="3.7109375" style="1" customWidth="1"/>
    <col min="15136" max="15334" width="9.140625" style="1"/>
    <col min="15335" max="15335" width="3" style="1" customWidth="1"/>
    <col min="15336" max="15360" width="4" style="1" customWidth="1"/>
    <col min="15361" max="15361" width="16.5703125" style="1" customWidth="1"/>
    <col min="15362" max="15365" width="4" style="1" customWidth="1"/>
    <col min="15366" max="15366" width="1.7109375" style="1" customWidth="1"/>
    <col min="15367" max="15391" width="3.7109375" style="1" customWidth="1"/>
    <col min="15392" max="15590" width="9.140625" style="1"/>
    <col min="15591" max="15591" width="3" style="1" customWidth="1"/>
    <col min="15592" max="15616" width="4" style="1" customWidth="1"/>
    <col min="15617" max="15617" width="16.5703125" style="1" customWidth="1"/>
    <col min="15618" max="15621" width="4" style="1" customWidth="1"/>
    <col min="15622" max="15622" width="1.7109375" style="1" customWidth="1"/>
    <col min="15623" max="15647" width="3.7109375" style="1" customWidth="1"/>
    <col min="15648" max="15846" width="9.140625" style="1"/>
    <col min="15847" max="15847" width="3" style="1" customWidth="1"/>
    <col min="15848" max="15872" width="4" style="1" customWidth="1"/>
    <col min="15873" max="15873" width="16.5703125" style="1" customWidth="1"/>
    <col min="15874" max="15877" width="4" style="1" customWidth="1"/>
    <col min="15878" max="15878" width="1.7109375" style="1" customWidth="1"/>
    <col min="15879" max="15903" width="3.7109375" style="1" customWidth="1"/>
    <col min="15904" max="16102" width="9.140625" style="1"/>
    <col min="16103" max="16103" width="3" style="1" customWidth="1"/>
    <col min="16104" max="16128" width="4" style="1" customWidth="1"/>
    <col min="16129" max="16129" width="16.5703125" style="1" customWidth="1"/>
    <col min="16130" max="16133" width="4" style="1" customWidth="1"/>
    <col min="16134" max="16134" width="1.7109375" style="1" customWidth="1"/>
    <col min="16135" max="16159" width="3.7109375" style="1" customWidth="1"/>
    <col min="16160" max="16384" width="9.140625" style="1"/>
  </cols>
  <sheetData>
    <row r="1" spans="1:31" s="1" customFormat="1" x14ac:dyDescent="0.2">
      <c r="A1" s="10">
        <v>1</v>
      </c>
      <c r="B1" s="8" t="str">
        <f>[1]Standings!B4</f>
        <v>STEVENSON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35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30"/>
    </row>
    <row r="2" spans="1:31" s="15" customFormat="1" ht="12.75" customHeight="1" x14ac:dyDescent="0.25">
      <c r="A2" s="13"/>
      <c r="B2" s="19">
        <v>197</v>
      </c>
      <c r="C2" s="19">
        <v>210</v>
      </c>
      <c r="D2" s="19">
        <v>184</v>
      </c>
      <c r="E2" s="18"/>
      <c r="F2" s="4"/>
      <c r="G2" s="16">
        <f>SUM(B2:E2)</f>
        <v>591</v>
      </c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32"/>
      <c r="U2" s="32"/>
      <c r="V2" s="32"/>
      <c r="W2" s="32"/>
      <c r="X2" s="13"/>
      <c r="Y2" s="13"/>
      <c r="Z2" s="13"/>
      <c r="AA2" s="13"/>
      <c r="AB2" s="13"/>
      <c r="AC2" s="13"/>
      <c r="AD2" s="13"/>
      <c r="AE2" s="31"/>
    </row>
    <row r="3" spans="1:31" s="15" customFormat="1" ht="12.75" customHeight="1" x14ac:dyDescent="0.25">
      <c r="A3" s="13"/>
      <c r="B3" s="13"/>
      <c r="D3" s="13"/>
      <c r="E3" s="13" t="s">
        <v>0</v>
      </c>
      <c r="F3" s="13"/>
      <c r="G3" s="12"/>
      <c r="H3" s="14" t="str">
        <f>IF(D6=" "," ",(IF(G2&gt;G6,B1,B5)))</f>
        <v>STEVENSON</v>
      </c>
      <c r="I3" s="34"/>
      <c r="J3" s="34"/>
      <c r="K3" s="13"/>
      <c r="L3" s="13"/>
      <c r="M3" s="13"/>
      <c r="N3" s="13"/>
      <c r="O3" s="13"/>
      <c r="P3" s="13"/>
      <c r="Q3" s="13"/>
      <c r="R3" s="13"/>
      <c r="S3" s="13"/>
      <c r="T3" s="32"/>
      <c r="U3" s="32"/>
      <c r="V3" s="32"/>
      <c r="W3" s="32"/>
      <c r="X3" s="13"/>
      <c r="Y3" s="13"/>
      <c r="Z3" s="13"/>
      <c r="AA3" s="13"/>
      <c r="AB3" s="13"/>
      <c r="AC3" s="13"/>
      <c r="AD3" s="13"/>
      <c r="AE3" s="13"/>
    </row>
    <row r="4" spans="1:31" s="15" customFormat="1" ht="12.75" customHeight="1" x14ac:dyDescent="0.25">
      <c r="A4" s="13"/>
      <c r="B4" s="13"/>
      <c r="C4" s="13" t="s">
        <v>13</v>
      </c>
      <c r="D4" s="13"/>
      <c r="E4" s="13"/>
      <c r="F4" s="13"/>
      <c r="G4" s="33"/>
      <c r="H4" s="19">
        <v>219</v>
      </c>
      <c r="I4" s="19">
        <v>180</v>
      </c>
      <c r="J4" s="19">
        <v>194</v>
      </c>
      <c r="K4" s="18"/>
      <c r="L4" s="4"/>
      <c r="M4" s="16">
        <f>SUM(H4:K4)</f>
        <v>593</v>
      </c>
      <c r="N4" s="13"/>
      <c r="O4" s="13"/>
      <c r="P4" s="13"/>
      <c r="Q4" s="13"/>
      <c r="R4" s="13"/>
      <c r="S4" s="13"/>
      <c r="T4" s="32"/>
      <c r="U4" s="32"/>
      <c r="V4" s="32"/>
      <c r="W4" s="32"/>
      <c r="X4" s="13"/>
      <c r="Y4" s="13"/>
      <c r="Z4" s="13"/>
      <c r="AA4" s="31"/>
      <c r="AB4" s="13"/>
      <c r="AC4" s="13"/>
      <c r="AD4" s="13"/>
      <c r="AE4" s="13"/>
    </row>
    <row r="5" spans="1:31" s="1" customFormat="1" x14ac:dyDescent="0.2">
      <c r="A5" s="10">
        <v>16</v>
      </c>
      <c r="B5" s="9" t="str">
        <f>[1]Standings!B19</f>
        <v>RICHMOND</v>
      </c>
      <c r="C5" s="9"/>
      <c r="D5" s="9"/>
      <c r="E5" s="9"/>
      <c r="F5" s="8"/>
      <c r="G5" s="8"/>
      <c r="H5" s="26"/>
      <c r="I5" s="15"/>
      <c r="J5" s="13"/>
      <c r="K5" s="13" t="s">
        <v>0</v>
      </c>
      <c r="L5" s="13"/>
      <c r="M5" s="1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30"/>
      <c r="AB5" s="2"/>
      <c r="AC5" s="2"/>
      <c r="AD5" s="2"/>
      <c r="AE5" s="2"/>
    </row>
    <row r="6" spans="1:31" s="1" customFormat="1" x14ac:dyDescent="0.2">
      <c r="A6" s="2"/>
      <c r="B6" s="6">
        <v>179</v>
      </c>
      <c r="C6" s="6">
        <v>188</v>
      </c>
      <c r="D6" s="5">
        <v>137</v>
      </c>
      <c r="E6" s="5"/>
      <c r="F6" s="2"/>
      <c r="G6" s="4">
        <f>SUM(B6:E6)</f>
        <v>504</v>
      </c>
      <c r="H6" s="13"/>
      <c r="J6" s="13"/>
      <c r="K6" s="13"/>
      <c r="L6" s="13"/>
      <c r="M6" s="12"/>
      <c r="N6" s="14" t="str">
        <f>IF(J10=" "," ",(IF(M4&gt;M10,H3,H9)))</f>
        <v>DAKOTA</v>
      </c>
      <c r="O6" s="9"/>
      <c r="P6" s="9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</row>
    <row r="7" spans="1:31" s="1" customFormat="1" x14ac:dyDescent="0.2">
      <c r="A7" s="10">
        <v>8</v>
      </c>
      <c r="B7" s="8" t="str">
        <f>[1]Standings!B11</f>
        <v>LAKEVIEW</v>
      </c>
      <c r="C7" s="2"/>
      <c r="D7" s="2"/>
      <c r="E7" s="2"/>
      <c r="F7" s="2"/>
      <c r="G7" s="8"/>
      <c r="H7" s="2"/>
      <c r="I7" s="13" t="s">
        <v>5</v>
      </c>
      <c r="J7" s="2"/>
      <c r="K7" s="2"/>
      <c r="L7" s="2"/>
      <c r="M7" s="11"/>
      <c r="N7" s="19">
        <v>166</v>
      </c>
      <c r="O7" s="19">
        <v>174</v>
      </c>
      <c r="P7" s="19">
        <v>189</v>
      </c>
      <c r="Q7" s="18"/>
      <c r="R7" s="4"/>
      <c r="S7" s="16">
        <f>SUM(N7:Q7)</f>
        <v>529</v>
      </c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</row>
    <row r="8" spans="1:31" s="1" customFormat="1" x14ac:dyDescent="0.2">
      <c r="A8" s="2"/>
      <c r="B8" s="19">
        <v>204</v>
      </c>
      <c r="C8" s="19">
        <v>180</v>
      </c>
      <c r="D8" s="19">
        <v>172</v>
      </c>
      <c r="E8" s="18"/>
      <c r="F8" s="4"/>
      <c r="G8" s="16">
        <f>SUM(B8:E8)</f>
        <v>556</v>
      </c>
      <c r="H8" s="2"/>
      <c r="I8" s="2"/>
      <c r="J8" s="2"/>
      <c r="K8" s="2"/>
      <c r="L8" s="2"/>
      <c r="M8" s="2"/>
      <c r="N8" s="21"/>
      <c r="O8" s="15"/>
      <c r="P8" s="13"/>
      <c r="Q8" s="13" t="s">
        <v>0</v>
      </c>
      <c r="R8" s="13"/>
      <c r="S8" s="12"/>
      <c r="T8" s="2"/>
      <c r="U8" s="2"/>
      <c r="V8" s="2"/>
      <c r="W8" s="2"/>
      <c r="X8" s="2"/>
      <c r="Y8" s="2"/>
      <c r="Z8" s="2"/>
      <c r="AA8" s="29"/>
      <c r="AB8" s="29"/>
      <c r="AC8" s="29"/>
      <c r="AD8" s="29"/>
      <c r="AE8" s="2"/>
    </row>
    <row r="9" spans="1:31" s="1" customFormat="1" x14ac:dyDescent="0.2">
      <c r="A9" s="2"/>
      <c r="B9" s="13"/>
      <c r="C9" s="15"/>
      <c r="D9" s="13"/>
      <c r="E9" s="13" t="s">
        <v>0</v>
      </c>
      <c r="F9" s="13"/>
      <c r="G9" s="12"/>
      <c r="H9" s="14" t="str">
        <f>IF(D12=" "," ",(IF(G8&gt;G12,B7,B11)))</f>
        <v>DAKOTA</v>
      </c>
      <c r="I9" s="8"/>
      <c r="J9" s="8"/>
      <c r="K9" s="8"/>
      <c r="L9" s="8"/>
      <c r="M9" s="8"/>
      <c r="N9" s="26"/>
      <c r="O9" s="13"/>
      <c r="P9" s="13"/>
      <c r="Q9" s="13"/>
      <c r="R9" s="13"/>
      <c r="S9" s="12"/>
      <c r="T9" s="2"/>
      <c r="U9" s="2"/>
      <c r="V9" s="2"/>
      <c r="W9" s="2"/>
      <c r="X9" s="2"/>
      <c r="Y9" s="2"/>
      <c r="Z9" s="2"/>
      <c r="AA9" s="29"/>
      <c r="AB9" s="29"/>
      <c r="AC9" s="29"/>
      <c r="AD9" s="29"/>
      <c r="AE9" s="2"/>
    </row>
    <row r="10" spans="1:31" s="1" customFormat="1" x14ac:dyDescent="0.2">
      <c r="A10" s="2"/>
      <c r="B10" s="13"/>
      <c r="C10" s="13" t="s">
        <v>12</v>
      </c>
      <c r="D10" s="13"/>
      <c r="E10" s="13"/>
      <c r="F10" s="13"/>
      <c r="G10" s="12"/>
      <c r="H10" s="6">
        <v>193</v>
      </c>
      <c r="I10" s="6">
        <v>204</v>
      </c>
      <c r="J10" s="5">
        <v>230</v>
      </c>
      <c r="K10" s="5"/>
      <c r="L10" s="2"/>
      <c r="M10" s="4">
        <f>SUM(H10:K10)</f>
        <v>627</v>
      </c>
      <c r="N10" s="2"/>
      <c r="O10" s="2"/>
      <c r="P10" s="2"/>
      <c r="Q10" s="2"/>
      <c r="R10" s="2"/>
      <c r="S10" s="11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</row>
    <row r="11" spans="1:31" s="1" customFormat="1" x14ac:dyDescent="0.2">
      <c r="A11" s="10">
        <v>9</v>
      </c>
      <c r="B11" s="9" t="str">
        <f>[1]Standings!B12</f>
        <v>DAKOTA</v>
      </c>
      <c r="C11" s="9"/>
      <c r="D11" s="8"/>
      <c r="E11" s="8"/>
      <c r="F11" s="8"/>
      <c r="G11" s="7"/>
      <c r="H11" s="2"/>
      <c r="I11" s="2"/>
      <c r="J11" s="2"/>
      <c r="K11" s="2" t="s">
        <v>0</v>
      </c>
      <c r="L11" s="2"/>
      <c r="M11" s="2"/>
      <c r="N11" s="2"/>
      <c r="O11" s="2"/>
      <c r="P11" s="2"/>
      <c r="Q11" s="2"/>
      <c r="R11" s="2"/>
      <c r="S11" s="11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</row>
    <row r="12" spans="1:31" s="1" customFormat="1" x14ac:dyDescent="0.2">
      <c r="A12" s="2"/>
      <c r="B12" s="6">
        <v>196</v>
      </c>
      <c r="C12" s="6">
        <v>225</v>
      </c>
      <c r="D12" s="5">
        <v>176</v>
      </c>
      <c r="E12" s="5"/>
      <c r="F12" s="2"/>
      <c r="G12" s="4">
        <f>SUM(B12:E12)</f>
        <v>597</v>
      </c>
      <c r="H12" s="2"/>
      <c r="I12" s="2"/>
      <c r="J12" s="2"/>
      <c r="K12" s="2"/>
      <c r="L12" s="2"/>
      <c r="M12" s="2"/>
      <c r="N12" s="2"/>
      <c r="O12" s="2"/>
      <c r="P12" s="2" t="s">
        <v>1</v>
      </c>
      <c r="Q12" s="2"/>
      <c r="R12" s="2"/>
      <c r="S12" s="11"/>
      <c r="T12" s="24" t="str">
        <f>IF(P19=" "," ",(IF(S7&gt;S19,N6,N18)))</f>
        <v>CVS</v>
      </c>
      <c r="U12" s="9"/>
      <c r="V12" s="9"/>
      <c r="W12" s="2"/>
      <c r="X12" s="2"/>
      <c r="Y12" s="2"/>
      <c r="Z12" s="2"/>
      <c r="AA12" s="2"/>
      <c r="AB12" s="2"/>
      <c r="AC12" s="2"/>
      <c r="AD12" s="2"/>
      <c r="AE12" s="2"/>
    </row>
    <row r="13" spans="1:31" s="1" customFormat="1" x14ac:dyDescent="0.2">
      <c r="A13" s="10">
        <v>5</v>
      </c>
      <c r="B13" s="8" t="str">
        <f>[1]Standings!B8</f>
        <v>CVS</v>
      </c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11"/>
      <c r="T13" s="19">
        <v>155</v>
      </c>
      <c r="U13" s="19">
        <v>210</v>
      </c>
      <c r="V13" s="19">
        <v>187</v>
      </c>
      <c r="W13" s="18"/>
      <c r="X13" s="4"/>
      <c r="Y13" s="16">
        <f>SUM(T13:W13)</f>
        <v>552</v>
      </c>
      <c r="Z13" s="2"/>
      <c r="AA13" s="2"/>
      <c r="AB13" s="2"/>
      <c r="AC13" s="2"/>
      <c r="AD13" s="2"/>
      <c r="AE13" s="2"/>
    </row>
    <row r="14" spans="1:31" s="1" customFormat="1" x14ac:dyDescent="0.2">
      <c r="A14" s="2"/>
      <c r="B14" s="19">
        <v>210</v>
      </c>
      <c r="C14" s="19">
        <v>247</v>
      </c>
      <c r="D14" s="19">
        <v>176</v>
      </c>
      <c r="E14" s="18"/>
      <c r="F14" s="4"/>
      <c r="G14" s="16">
        <f>SUM(B14:E14)</f>
        <v>633</v>
      </c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1"/>
      <c r="U14" s="15"/>
      <c r="V14" s="13"/>
      <c r="W14" s="13" t="s">
        <v>0</v>
      </c>
      <c r="X14" s="13"/>
      <c r="Y14" s="12"/>
      <c r="Z14" s="2"/>
      <c r="AA14" s="2"/>
      <c r="AB14" s="2"/>
      <c r="AC14" s="2"/>
      <c r="AD14" s="2"/>
      <c r="AE14" s="2"/>
    </row>
    <row r="15" spans="1:31" s="1" customFormat="1" x14ac:dyDescent="0.2">
      <c r="A15" s="2"/>
      <c r="B15" s="13"/>
      <c r="C15" s="15"/>
      <c r="D15" s="13"/>
      <c r="E15" s="13" t="s">
        <v>0</v>
      </c>
      <c r="F15" s="13"/>
      <c r="G15" s="12"/>
      <c r="H15" s="14" t="str">
        <f>IF(D18=" "," ",(IF(G14&gt;G18,B13,B17)))</f>
        <v>CVS</v>
      </c>
      <c r="I15" s="9"/>
      <c r="J15" s="9"/>
      <c r="K15" s="2"/>
      <c r="L15" s="2"/>
      <c r="M15" s="8"/>
      <c r="N15" s="2"/>
      <c r="O15" s="2"/>
      <c r="P15" s="2"/>
      <c r="Q15" s="2"/>
      <c r="R15" s="2"/>
      <c r="S15" s="2"/>
      <c r="T15" s="26"/>
      <c r="U15" s="13"/>
      <c r="V15" s="13"/>
      <c r="W15" s="13"/>
      <c r="X15" s="13"/>
      <c r="Y15" s="12"/>
      <c r="Z15" s="2"/>
      <c r="AA15" s="2"/>
      <c r="AB15" s="2"/>
      <c r="AC15" s="2"/>
      <c r="AD15" s="2"/>
      <c r="AE15" s="2"/>
    </row>
    <row r="16" spans="1:31" s="1" customFormat="1" x14ac:dyDescent="0.2">
      <c r="A16" s="2"/>
      <c r="B16" s="13"/>
      <c r="C16" s="13" t="s">
        <v>5</v>
      </c>
      <c r="D16" s="13"/>
      <c r="E16" s="13"/>
      <c r="F16" s="13"/>
      <c r="G16" s="12"/>
      <c r="H16" s="19">
        <v>204</v>
      </c>
      <c r="I16" s="19">
        <v>259</v>
      </c>
      <c r="J16" s="19">
        <v>167</v>
      </c>
      <c r="K16" s="18"/>
      <c r="L16" s="4"/>
      <c r="M16" s="16">
        <f>SUM(H16:K16)</f>
        <v>630</v>
      </c>
      <c r="N16" s="2"/>
      <c r="O16" s="2"/>
      <c r="P16" s="2"/>
      <c r="Q16" s="2"/>
      <c r="R16" s="2"/>
      <c r="S16" s="2"/>
      <c r="T16" s="20"/>
      <c r="U16" s="2"/>
      <c r="V16" s="2"/>
      <c r="W16" s="2"/>
      <c r="X16" s="2"/>
      <c r="Y16" s="11"/>
      <c r="Z16" s="2"/>
      <c r="AA16" s="2"/>
      <c r="AB16" s="2"/>
      <c r="AC16" s="2"/>
      <c r="AD16" s="2"/>
      <c r="AE16" s="2"/>
    </row>
    <row r="17" spans="1:31" s="1" customFormat="1" x14ac:dyDescent="0.2">
      <c r="A17" s="10">
        <v>12</v>
      </c>
      <c r="B17" s="9" t="str">
        <f>[1]Standings!B15</f>
        <v>FORD II</v>
      </c>
      <c r="C17" s="9"/>
      <c r="D17" s="9"/>
      <c r="E17" s="8"/>
      <c r="F17" s="8"/>
      <c r="G17" s="8"/>
      <c r="H17" s="21"/>
      <c r="I17" s="15"/>
      <c r="J17" s="13"/>
      <c r="K17" s="13" t="s">
        <v>0</v>
      </c>
      <c r="L17" s="13"/>
      <c r="M17" s="12"/>
      <c r="N17" s="20"/>
      <c r="O17" s="2"/>
      <c r="P17" s="2"/>
      <c r="Q17" s="2"/>
      <c r="R17" s="2"/>
      <c r="S17" s="2"/>
      <c r="T17" s="20"/>
      <c r="U17" s="2"/>
      <c r="V17" s="2"/>
      <c r="W17" s="2"/>
      <c r="X17" s="2"/>
      <c r="Y17" s="11"/>
      <c r="Z17" s="2"/>
      <c r="AA17" s="2"/>
      <c r="AB17" s="2"/>
      <c r="AC17" s="2"/>
      <c r="AD17" s="2"/>
      <c r="AE17" s="2"/>
    </row>
    <row r="18" spans="1:31" s="1" customFormat="1" x14ac:dyDescent="0.2">
      <c r="A18" s="2"/>
      <c r="B18" s="6">
        <v>147</v>
      </c>
      <c r="C18" s="6">
        <v>173</v>
      </c>
      <c r="D18" s="5">
        <v>152</v>
      </c>
      <c r="E18" s="5"/>
      <c r="F18" s="2"/>
      <c r="G18" s="4">
        <f>SUM(B18:E18)</f>
        <v>472</v>
      </c>
      <c r="H18" s="13"/>
      <c r="J18" s="13"/>
      <c r="K18" s="13"/>
      <c r="L18" s="13"/>
      <c r="M18" s="12"/>
      <c r="N18" s="14" t="str">
        <f>IF(J22=" "," ",(IF(M16&gt;M22,H15,H21)))</f>
        <v>CVS</v>
      </c>
      <c r="O18" s="8"/>
      <c r="P18" s="8"/>
      <c r="Q18" s="8"/>
      <c r="R18" s="8"/>
      <c r="S18" s="8"/>
      <c r="T18" s="20"/>
      <c r="U18" s="2"/>
      <c r="V18" s="2"/>
      <c r="W18" s="2"/>
      <c r="X18" s="2"/>
      <c r="Y18" s="11"/>
      <c r="Z18" s="2"/>
      <c r="AA18" s="2"/>
      <c r="AB18" s="2"/>
      <c r="AC18" s="2"/>
      <c r="AD18" s="2"/>
      <c r="AE18" s="2"/>
    </row>
    <row r="19" spans="1:31" s="1" customFormat="1" x14ac:dyDescent="0.2">
      <c r="A19" s="10">
        <v>4</v>
      </c>
      <c r="B19" s="8" t="str">
        <f>[1]Standings!B7</f>
        <v>EISENHOWER</v>
      </c>
      <c r="C19" s="2"/>
      <c r="D19" s="2"/>
      <c r="E19" s="2"/>
      <c r="F19" s="2"/>
      <c r="G19" s="8"/>
      <c r="H19" s="2"/>
      <c r="I19" s="13" t="s">
        <v>12</v>
      </c>
      <c r="J19" s="2"/>
      <c r="K19" s="2"/>
      <c r="L19" s="2"/>
      <c r="M19" s="11"/>
      <c r="N19" s="6">
        <v>209</v>
      </c>
      <c r="O19" s="6">
        <v>201</v>
      </c>
      <c r="P19" s="5">
        <v>148</v>
      </c>
      <c r="Q19" s="5"/>
      <c r="R19" s="2"/>
      <c r="S19" s="4">
        <f>SUM(N19:Q19)</f>
        <v>558</v>
      </c>
      <c r="T19" s="2"/>
      <c r="U19" s="2"/>
      <c r="V19" s="2"/>
      <c r="W19" s="2"/>
      <c r="X19" s="2"/>
      <c r="Y19" s="11"/>
      <c r="Z19" s="2"/>
      <c r="AA19" s="2"/>
      <c r="AB19" s="2"/>
      <c r="AC19" s="2"/>
      <c r="AD19" s="2"/>
      <c r="AE19" s="2"/>
    </row>
    <row r="20" spans="1:31" s="1" customFormat="1" x14ac:dyDescent="0.2">
      <c r="A20" s="2"/>
      <c r="B20" s="19">
        <v>165</v>
      </c>
      <c r="C20" s="19">
        <v>197</v>
      </c>
      <c r="D20" s="19">
        <v>193</v>
      </c>
      <c r="E20" s="18"/>
      <c r="F20" s="4"/>
      <c r="G20" s="16">
        <f>SUM(B20:E20)</f>
        <v>555</v>
      </c>
      <c r="H20" s="2"/>
      <c r="I20" s="2"/>
      <c r="J20" s="2"/>
      <c r="K20" s="2"/>
      <c r="L20" s="2"/>
      <c r="M20" s="11"/>
      <c r="N20" s="2"/>
      <c r="O20" s="2"/>
      <c r="P20" s="2"/>
      <c r="Q20" s="2" t="s">
        <v>0</v>
      </c>
      <c r="R20" s="2"/>
      <c r="S20" s="2"/>
      <c r="T20" s="2"/>
      <c r="U20" s="2"/>
      <c r="V20" s="2"/>
      <c r="W20" s="2"/>
      <c r="X20" s="2"/>
      <c r="Y20" s="11"/>
      <c r="Z20" s="2"/>
      <c r="AA20" s="2"/>
      <c r="AB20" s="2"/>
      <c r="AC20" s="2"/>
      <c r="AD20" s="2"/>
      <c r="AE20" s="2"/>
    </row>
    <row r="21" spans="1:31" s="1" customFormat="1" x14ac:dyDescent="0.2">
      <c r="A21" s="2"/>
      <c r="B21" s="13"/>
      <c r="C21" s="15"/>
      <c r="D21" s="13"/>
      <c r="E21" s="13" t="s">
        <v>0</v>
      </c>
      <c r="F21" s="13"/>
      <c r="G21" s="12"/>
      <c r="H21" s="14" t="str">
        <f>IF(D24=" "," ",(IF(G20&gt;G24,B19,B23)))</f>
        <v>UTICA</v>
      </c>
      <c r="I21" s="8"/>
      <c r="J21" s="8"/>
      <c r="K21" s="8"/>
      <c r="L21" s="8"/>
      <c r="M21" s="7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11"/>
      <c r="Z21" s="2"/>
      <c r="AA21" s="2"/>
      <c r="AB21" s="2"/>
      <c r="AC21" s="2"/>
      <c r="AD21" s="2"/>
      <c r="AE21" s="2"/>
    </row>
    <row r="22" spans="1:31" s="1" customFormat="1" x14ac:dyDescent="0.2">
      <c r="A22" s="2"/>
      <c r="B22" s="13"/>
      <c r="C22" s="13" t="s">
        <v>11</v>
      </c>
      <c r="D22" s="13"/>
      <c r="E22" s="13"/>
      <c r="F22" s="13"/>
      <c r="G22" s="12"/>
      <c r="H22" s="6">
        <v>214</v>
      </c>
      <c r="I22" s="6">
        <v>181</v>
      </c>
      <c r="J22" s="5">
        <v>201</v>
      </c>
      <c r="K22" s="5"/>
      <c r="L22" s="2"/>
      <c r="M22" s="4">
        <f>SUM(H22:K22)</f>
        <v>596</v>
      </c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11"/>
      <c r="Z22" s="2"/>
      <c r="AA22" s="2"/>
      <c r="AB22" s="2"/>
      <c r="AC22" s="2"/>
      <c r="AD22" s="2"/>
      <c r="AE22" s="2"/>
    </row>
    <row r="23" spans="1:31" s="1" customFormat="1" x14ac:dyDescent="0.2">
      <c r="A23" s="10">
        <v>13</v>
      </c>
      <c r="B23" s="9" t="str">
        <f>[1]Standings!B16</f>
        <v>UTICA</v>
      </c>
      <c r="C23" s="9"/>
      <c r="D23" s="9"/>
      <c r="E23" s="8"/>
      <c r="F23" s="8"/>
      <c r="G23" s="7"/>
      <c r="H23" s="2"/>
      <c r="I23" s="2"/>
      <c r="J23" s="2"/>
      <c r="K23" s="2" t="s">
        <v>0</v>
      </c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11"/>
      <c r="Z23" s="2"/>
      <c r="AA23" s="2"/>
      <c r="AB23" s="2"/>
      <c r="AC23" s="2"/>
      <c r="AD23" s="2"/>
      <c r="AE23" s="2"/>
    </row>
    <row r="24" spans="1:31" s="1" customFormat="1" x14ac:dyDescent="0.2">
      <c r="A24" s="2"/>
      <c r="B24" s="6">
        <v>226</v>
      </c>
      <c r="C24" s="6">
        <v>194</v>
      </c>
      <c r="D24" s="5">
        <v>184</v>
      </c>
      <c r="E24" s="5"/>
      <c r="F24" s="2"/>
      <c r="G24" s="4">
        <f>SUM(B24:E24)</f>
        <v>604</v>
      </c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 t="s">
        <v>10</v>
      </c>
      <c r="W24" s="2"/>
      <c r="X24" s="2"/>
      <c r="Y24" s="11"/>
      <c r="Z24" s="28" t="str">
        <f>IF(V37=" "," ",(IF(Y13&gt;Y37,T12,T36)))</f>
        <v>CVS</v>
      </c>
      <c r="AA24" s="9"/>
      <c r="AB24" s="9"/>
      <c r="AC24" s="8"/>
      <c r="AD24" s="8"/>
      <c r="AE24" s="8"/>
    </row>
    <row r="25" spans="1:31" s="1" customFormat="1" x14ac:dyDescent="0.2">
      <c r="A25" s="10">
        <v>3</v>
      </c>
      <c r="B25" s="8" t="str">
        <f>[1]Standings!B6</f>
        <v>ROSEVILLE</v>
      </c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11"/>
      <c r="Z25" s="27" t="s">
        <v>9</v>
      </c>
      <c r="AA25" s="22"/>
      <c r="AB25" s="22"/>
      <c r="AC25" s="2"/>
      <c r="AD25" s="2"/>
      <c r="AE25" s="2"/>
    </row>
    <row r="26" spans="1:31" s="1" customFormat="1" x14ac:dyDescent="0.2">
      <c r="A26" s="2"/>
      <c r="B26" s="19">
        <v>222</v>
      </c>
      <c r="C26" s="19">
        <v>227</v>
      </c>
      <c r="D26" s="19">
        <v>181</v>
      </c>
      <c r="E26" s="18"/>
      <c r="F26" s="4"/>
      <c r="G26" s="16">
        <f>SUM(B26:E26)</f>
        <v>630</v>
      </c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11"/>
      <c r="Z26" s="2"/>
      <c r="AA26" s="2"/>
      <c r="AB26" s="2"/>
      <c r="AC26" s="2"/>
      <c r="AD26" s="2"/>
      <c r="AE26" s="2"/>
    </row>
    <row r="27" spans="1:31" s="1" customFormat="1" x14ac:dyDescent="0.2">
      <c r="A27" s="2"/>
      <c r="B27" s="13"/>
      <c r="C27" s="15"/>
      <c r="D27" s="13"/>
      <c r="E27" s="13" t="s">
        <v>0</v>
      </c>
      <c r="F27" s="13"/>
      <c r="G27" s="12"/>
      <c r="H27" s="14" t="str">
        <f>IF(D30=" "," ",(IF(G26&gt;G30,B25,B29)))</f>
        <v>ROSEVILLE</v>
      </c>
      <c r="I27" s="9"/>
      <c r="J27" s="9"/>
      <c r="K27" s="9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11"/>
      <c r="Z27" s="2"/>
      <c r="AA27" s="2"/>
      <c r="AB27" s="2"/>
      <c r="AC27" s="2"/>
      <c r="AD27" s="2"/>
      <c r="AE27" s="2"/>
    </row>
    <row r="28" spans="1:31" s="1" customFormat="1" x14ac:dyDescent="0.2">
      <c r="A28" s="2"/>
      <c r="B28" s="13"/>
      <c r="C28" s="13" t="s">
        <v>1</v>
      </c>
      <c r="D28" s="13"/>
      <c r="E28" s="13"/>
      <c r="F28" s="13"/>
      <c r="G28" s="12"/>
      <c r="H28" s="19">
        <v>214</v>
      </c>
      <c r="I28" s="19">
        <v>180</v>
      </c>
      <c r="J28" s="19">
        <v>182</v>
      </c>
      <c r="K28" s="18">
        <v>117</v>
      </c>
      <c r="L28" s="4"/>
      <c r="M28" s="16">
        <f>SUM(H28:K28)</f>
        <v>693</v>
      </c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11"/>
      <c r="Z28" s="2"/>
      <c r="AA28" s="2"/>
      <c r="AB28" s="2"/>
      <c r="AC28" s="2"/>
      <c r="AD28" s="2"/>
      <c r="AE28" s="2"/>
    </row>
    <row r="29" spans="1:31" s="1" customFormat="1" x14ac:dyDescent="0.2">
      <c r="A29" s="10">
        <v>14</v>
      </c>
      <c r="B29" s="9" t="str">
        <f>[1]Standings!B17</f>
        <v>ROMEO</v>
      </c>
      <c r="C29" s="9"/>
      <c r="D29" s="8"/>
      <c r="E29" s="8"/>
      <c r="F29" s="8"/>
      <c r="G29" s="8"/>
      <c r="H29" s="21"/>
      <c r="I29" s="15"/>
      <c r="J29" s="13"/>
      <c r="K29" s="13" t="s">
        <v>0</v>
      </c>
      <c r="L29" s="13"/>
      <c r="M29" s="1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0"/>
      <c r="AA29" s="23" t="str">
        <f>IF(V37=" "," ",(IF(Y13&lt;Y37,T12,T36)))</f>
        <v>ROSEVILLE</v>
      </c>
      <c r="AB29" s="9"/>
      <c r="AC29" s="9"/>
      <c r="AD29" s="8"/>
      <c r="AE29" s="8"/>
    </row>
    <row r="30" spans="1:31" s="1" customFormat="1" x14ac:dyDescent="0.2">
      <c r="A30" s="2"/>
      <c r="B30" s="6">
        <v>181</v>
      </c>
      <c r="C30" s="6">
        <v>218</v>
      </c>
      <c r="D30" s="5">
        <v>194</v>
      </c>
      <c r="E30" s="5"/>
      <c r="F30" s="2"/>
      <c r="G30" s="4">
        <f>SUM(B30:E30)</f>
        <v>593</v>
      </c>
      <c r="H30" s="13"/>
      <c r="J30" s="13"/>
      <c r="K30" s="13"/>
      <c r="L30" s="13"/>
      <c r="M30" s="12"/>
      <c r="N30" s="14" t="str">
        <f>IF(J34=" "," ",(IF(M28&gt;M34,H27,H33)))</f>
        <v>ROSEVILLE</v>
      </c>
      <c r="O30" s="9"/>
      <c r="P30" s="9"/>
      <c r="Q30" s="2"/>
      <c r="R30" s="2"/>
      <c r="S30" s="8"/>
      <c r="T30" s="2"/>
      <c r="U30" s="2"/>
      <c r="V30" s="2"/>
      <c r="W30" s="2"/>
      <c r="X30" s="2"/>
      <c r="Y30" s="11"/>
      <c r="Z30" s="2"/>
      <c r="AA30" s="22" t="s">
        <v>8</v>
      </c>
      <c r="AB30" s="22"/>
      <c r="AC30" s="22"/>
      <c r="AD30" s="2"/>
      <c r="AE30" s="2"/>
    </row>
    <row r="31" spans="1:31" s="1" customFormat="1" x14ac:dyDescent="0.2">
      <c r="A31" s="10">
        <v>6</v>
      </c>
      <c r="B31" s="8" t="str">
        <f>[1]Standings!B9</f>
        <v>COUSINO</v>
      </c>
      <c r="C31" s="2"/>
      <c r="D31" s="2"/>
      <c r="E31" s="2"/>
      <c r="F31" s="2"/>
      <c r="G31" s="8"/>
      <c r="H31" s="2"/>
      <c r="I31" s="13" t="s">
        <v>4</v>
      </c>
      <c r="J31" s="2"/>
      <c r="K31" s="2"/>
      <c r="L31" s="2"/>
      <c r="M31" s="11"/>
      <c r="N31" s="19">
        <v>210</v>
      </c>
      <c r="O31" s="19">
        <v>194</v>
      </c>
      <c r="P31" s="19">
        <v>258</v>
      </c>
      <c r="Q31" s="18"/>
      <c r="R31" s="4"/>
      <c r="S31" s="16">
        <f>SUM(N31:Q31)</f>
        <v>662</v>
      </c>
      <c r="T31" s="2"/>
      <c r="U31" s="2"/>
      <c r="V31" s="2"/>
      <c r="W31" s="2"/>
      <c r="X31" s="2"/>
      <c r="Y31" s="11"/>
      <c r="Z31" s="2"/>
      <c r="AA31" s="2"/>
      <c r="AB31" s="2"/>
      <c r="AC31" s="2"/>
      <c r="AD31" s="2"/>
      <c r="AE31" s="2"/>
    </row>
    <row r="32" spans="1:31" s="1" customFormat="1" x14ac:dyDescent="0.2">
      <c r="A32" s="2"/>
      <c r="B32" s="19">
        <v>185</v>
      </c>
      <c r="C32" s="19">
        <v>202</v>
      </c>
      <c r="D32" s="19">
        <v>206</v>
      </c>
      <c r="E32" s="18"/>
      <c r="F32" s="4"/>
      <c r="G32" s="16">
        <f>SUM(B32:E32)</f>
        <v>593</v>
      </c>
      <c r="H32" s="2"/>
      <c r="I32" s="2"/>
      <c r="J32" s="2"/>
      <c r="K32" s="2"/>
      <c r="L32" s="2"/>
      <c r="M32" s="11"/>
      <c r="N32" s="13"/>
      <c r="O32" s="15"/>
      <c r="P32" s="13"/>
      <c r="Q32" s="13" t="s">
        <v>0</v>
      </c>
      <c r="R32" s="13"/>
      <c r="S32" s="12"/>
      <c r="T32" s="20"/>
      <c r="U32" s="2"/>
      <c r="V32" s="2"/>
      <c r="W32" s="2"/>
      <c r="X32" s="2"/>
      <c r="Y32" s="11"/>
      <c r="Z32" s="2"/>
      <c r="AA32" s="2"/>
      <c r="AB32" s="2"/>
      <c r="AC32" s="2"/>
      <c r="AD32" s="2"/>
      <c r="AE32" s="2"/>
    </row>
    <row r="33" spans="1:31" s="1" customFormat="1" x14ac:dyDescent="0.2">
      <c r="A33" s="2"/>
      <c r="B33" s="13"/>
      <c r="C33" s="15"/>
      <c r="D33" s="13"/>
      <c r="E33" s="13" t="s">
        <v>0</v>
      </c>
      <c r="F33" s="13"/>
      <c r="G33" s="12"/>
      <c r="H33" s="14" t="str">
        <f>IF(D36=" "," ",(IF(G32&gt;G36,B31,B35)))</f>
        <v>COUSINO</v>
      </c>
      <c r="I33" s="8"/>
      <c r="J33" s="8"/>
      <c r="K33" s="8"/>
      <c r="L33" s="8"/>
      <c r="M33" s="8"/>
      <c r="N33" s="26"/>
      <c r="O33" s="13"/>
      <c r="P33" s="13"/>
      <c r="Q33" s="13"/>
      <c r="R33" s="13"/>
      <c r="S33" s="12"/>
      <c r="T33" s="20"/>
      <c r="U33" s="2"/>
      <c r="V33" s="2"/>
      <c r="W33" s="2"/>
      <c r="X33" s="2"/>
      <c r="Y33" s="11"/>
      <c r="Z33" s="2"/>
      <c r="AA33" s="2"/>
      <c r="AB33" s="2"/>
      <c r="AC33" s="2"/>
      <c r="AD33" s="2"/>
      <c r="AE33" s="2"/>
    </row>
    <row r="34" spans="1:31" s="1" customFormat="1" x14ac:dyDescent="0.2">
      <c r="A34" s="2"/>
      <c r="B34" s="13"/>
      <c r="C34" s="13" t="s">
        <v>7</v>
      </c>
      <c r="D34" s="13"/>
      <c r="E34" s="13"/>
      <c r="F34" s="13"/>
      <c r="G34" s="12"/>
      <c r="H34" s="6">
        <v>149</v>
      </c>
      <c r="I34" s="6">
        <v>247</v>
      </c>
      <c r="J34" s="5">
        <v>180</v>
      </c>
      <c r="K34" s="5">
        <v>87</v>
      </c>
      <c r="L34" s="2"/>
      <c r="M34" s="4">
        <f>SUM(H34:K34)</f>
        <v>663</v>
      </c>
      <c r="N34" s="2"/>
      <c r="O34" s="2"/>
      <c r="P34" s="2"/>
      <c r="Q34" s="2"/>
      <c r="R34" s="2"/>
      <c r="S34" s="2"/>
      <c r="T34" s="20"/>
      <c r="U34" s="2"/>
      <c r="V34" s="2"/>
      <c r="W34" s="2"/>
      <c r="X34" s="2"/>
      <c r="Y34" s="11"/>
      <c r="Z34" s="20"/>
      <c r="AA34" s="25" t="str">
        <f>IF(V48=" "," ",(IF(Y44&gt;Y48,T43,T47)))</f>
        <v>DAKOTA</v>
      </c>
      <c r="AB34" s="9"/>
      <c r="AC34" s="9"/>
      <c r="AD34" s="8"/>
      <c r="AE34" s="8"/>
    </row>
    <row r="35" spans="1:31" s="1" customFormat="1" x14ac:dyDescent="0.2">
      <c r="A35" s="10">
        <v>11</v>
      </c>
      <c r="B35" s="9" t="str">
        <f>[1]Standings!B14</f>
        <v>DELASALLE</v>
      </c>
      <c r="C35" s="9"/>
      <c r="D35" s="9"/>
      <c r="E35" s="9"/>
      <c r="F35" s="8"/>
      <c r="G35" s="7"/>
      <c r="H35" s="2"/>
      <c r="I35" s="2"/>
      <c r="J35" s="2"/>
      <c r="K35" s="2" t="s">
        <v>0</v>
      </c>
      <c r="L35" s="2"/>
      <c r="M35" s="2"/>
      <c r="N35" s="2"/>
      <c r="O35" s="2"/>
      <c r="P35" s="2"/>
      <c r="Q35" s="2"/>
      <c r="R35" s="2"/>
      <c r="S35" s="2"/>
      <c r="T35" s="20"/>
      <c r="U35" s="2"/>
      <c r="V35" s="2"/>
      <c r="W35" s="2"/>
      <c r="X35" s="2"/>
      <c r="Y35" s="11"/>
      <c r="Z35" s="20"/>
      <c r="AA35" s="22" t="s">
        <v>6</v>
      </c>
      <c r="AB35" s="22"/>
      <c r="AC35" s="22"/>
      <c r="AD35" s="2"/>
      <c r="AE35" s="2"/>
    </row>
    <row r="36" spans="1:31" s="1" customFormat="1" x14ac:dyDescent="0.2">
      <c r="A36" s="2"/>
      <c r="B36" s="6">
        <v>160</v>
      </c>
      <c r="C36" s="6">
        <v>175</v>
      </c>
      <c r="D36" s="5">
        <v>171</v>
      </c>
      <c r="E36" s="5"/>
      <c r="F36" s="2"/>
      <c r="G36" s="4">
        <f>SUM(B36:E36)</f>
        <v>506</v>
      </c>
      <c r="H36" s="2"/>
      <c r="I36" s="2"/>
      <c r="J36" s="2"/>
      <c r="K36" s="2"/>
      <c r="L36" s="2"/>
      <c r="M36" s="2"/>
      <c r="N36" s="2"/>
      <c r="O36" s="2"/>
      <c r="P36" s="2" t="s">
        <v>5</v>
      </c>
      <c r="Q36" s="2"/>
      <c r="R36" s="2"/>
      <c r="S36" s="11"/>
      <c r="T36" s="24" t="str">
        <f>IF(P43=" "," ",(IF(S31&gt;S43,N30,N42)))</f>
        <v>ROSEVILLE</v>
      </c>
      <c r="U36" s="8"/>
      <c r="V36" s="8"/>
      <c r="W36" s="8"/>
      <c r="X36" s="8"/>
      <c r="Y36" s="7"/>
      <c r="Z36" s="2"/>
      <c r="AA36" s="2"/>
      <c r="AB36" s="2"/>
      <c r="AC36" s="2"/>
      <c r="AD36" s="2"/>
      <c r="AE36" s="2"/>
    </row>
    <row r="37" spans="1:31" s="1" customFormat="1" x14ac:dyDescent="0.2">
      <c r="A37" s="10">
        <v>7</v>
      </c>
      <c r="B37" s="8" t="str">
        <f>[1]Standings!B10</f>
        <v>LAKE SHORE</v>
      </c>
      <c r="C37" s="2"/>
      <c r="D37" s="2"/>
      <c r="E37" s="2"/>
      <c r="F37" s="2"/>
      <c r="G37" s="8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11"/>
      <c r="T37" s="6">
        <v>162</v>
      </c>
      <c r="U37" s="6">
        <v>163</v>
      </c>
      <c r="V37" s="5">
        <v>180</v>
      </c>
      <c r="W37" s="5"/>
      <c r="X37" s="2"/>
      <c r="Y37" s="16">
        <f>SUM(T37:W37)</f>
        <v>505</v>
      </c>
      <c r="Z37" s="2"/>
      <c r="AA37" s="2"/>
      <c r="AB37" s="2"/>
      <c r="AC37" s="2"/>
      <c r="AD37" s="2"/>
      <c r="AE37" s="2"/>
    </row>
    <row r="38" spans="1:31" s="1" customFormat="1" x14ac:dyDescent="0.2">
      <c r="A38" s="2"/>
      <c r="B38" s="19">
        <v>201</v>
      </c>
      <c r="C38" s="19">
        <v>163</v>
      </c>
      <c r="D38" s="19">
        <v>205</v>
      </c>
      <c r="E38" s="18"/>
      <c r="F38" s="4"/>
      <c r="G38" s="16">
        <f>SUM(B38:E38)</f>
        <v>569</v>
      </c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11"/>
      <c r="T38" s="2"/>
      <c r="U38" s="2"/>
      <c r="V38" s="2"/>
      <c r="W38" s="2" t="s">
        <v>0</v>
      </c>
      <c r="X38" s="2"/>
      <c r="Y38" s="2"/>
      <c r="Z38" s="2"/>
      <c r="AA38" s="2"/>
      <c r="AB38" s="2"/>
      <c r="AC38" s="2"/>
      <c r="AD38" s="2"/>
      <c r="AE38" s="2"/>
    </row>
    <row r="39" spans="1:31" s="1" customFormat="1" x14ac:dyDescent="0.2">
      <c r="A39" s="2"/>
      <c r="B39" s="13"/>
      <c r="C39" s="15"/>
      <c r="D39" s="13"/>
      <c r="E39" s="13" t="s">
        <v>0</v>
      </c>
      <c r="F39" s="13"/>
      <c r="G39" s="12"/>
      <c r="H39" s="14" t="str">
        <f>IF(D42=" "," ",(IF(G38&gt;G42,B37,B41)))</f>
        <v>ARMADA</v>
      </c>
      <c r="I39" s="9"/>
      <c r="J39" s="2"/>
      <c r="K39" s="2"/>
      <c r="L39" s="2"/>
      <c r="M39" s="8"/>
      <c r="N39" s="2"/>
      <c r="O39" s="2"/>
      <c r="P39" s="2"/>
      <c r="Q39" s="2"/>
      <c r="R39" s="2"/>
      <c r="S39" s="11"/>
      <c r="T39" s="2"/>
      <c r="U39" s="2"/>
      <c r="V39" s="2"/>
      <c r="W39" s="2"/>
      <c r="X39" s="2"/>
      <c r="Y39" s="2"/>
      <c r="Z39" s="2"/>
      <c r="AA39" s="23" t="str">
        <f>IF(V48=" "," ",(IF(Y44&lt;Y48,T43,T47)))</f>
        <v>WARREN MOTT</v>
      </c>
      <c r="AB39" s="9"/>
      <c r="AC39" s="9"/>
      <c r="AD39" s="8"/>
      <c r="AE39" s="8"/>
    </row>
    <row r="40" spans="1:31" s="1" customFormat="1" x14ac:dyDescent="0.2">
      <c r="A40" s="2"/>
      <c r="B40" s="13"/>
      <c r="C40" s="13" t="s">
        <v>4</v>
      </c>
      <c r="D40" s="13"/>
      <c r="E40" s="13"/>
      <c r="F40" s="13"/>
      <c r="G40" s="12"/>
      <c r="H40" s="19">
        <v>170</v>
      </c>
      <c r="I40" s="19">
        <v>156</v>
      </c>
      <c r="J40" s="19">
        <v>199</v>
      </c>
      <c r="K40" s="18"/>
      <c r="L40" s="4"/>
      <c r="M40" s="16">
        <f>SUM(H40:K40)</f>
        <v>525</v>
      </c>
      <c r="N40" s="2"/>
      <c r="O40" s="2"/>
      <c r="P40" s="2"/>
      <c r="Q40" s="2"/>
      <c r="R40" s="2"/>
      <c r="S40" s="11"/>
      <c r="T40" s="2"/>
      <c r="U40" s="2"/>
      <c r="V40" s="2"/>
      <c r="W40" s="2"/>
      <c r="X40" s="2"/>
      <c r="Y40" s="2"/>
      <c r="Z40" s="2"/>
      <c r="AA40" s="22" t="s">
        <v>3</v>
      </c>
      <c r="AB40" s="22"/>
      <c r="AC40" s="22"/>
      <c r="AD40" s="2"/>
      <c r="AE40" s="2"/>
    </row>
    <row r="41" spans="1:31" s="1" customFormat="1" x14ac:dyDescent="0.2">
      <c r="A41" s="10">
        <v>10</v>
      </c>
      <c r="B41" s="9" t="str">
        <f>[1]Standings!B13</f>
        <v>ARMADA</v>
      </c>
      <c r="C41" s="9"/>
      <c r="D41" s="8"/>
      <c r="E41" s="8"/>
      <c r="F41" s="8"/>
      <c r="G41" s="8"/>
      <c r="H41" s="21"/>
      <c r="I41" s="15"/>
      <c r="J41" s="13"/>
      <c r="K41" s="13" t="s">
        <v>0</v>
      </c>
      <c r="L41" s="13"/>
      <c r="M41" s="12"/>
      <c r="N41" s="20"/>
      <c r="O41" s="2"/>
      <c r="P41" s="2"/>
      <c r="Q41" s="2"/>
      <c r="R41" s="2"/>
      <c r="S41" s="11"/>
      <c r="T41" s="2"/>
      <c r="U41" s="2"/>
      <c r="V41" s="2"/>
      <c r="W41" s="2"/>
      <c r="X41" s="2"/>
      <c r="Y41" s="2"/>
      <c r="Z41" s="2"/>
    </row>
    <row r="42" spans="1:31" s="1" customFormat="1" x14ac:dyDescent="0.2">
      <c r="A42" s="2"/>
      <c r="B42" s="6">
        <v>194</v>
      </c>
      <c r="C42" s="6">
        <v>199</v>
      </c>
      <c r="D42" s="5">
        <v>215</v>
      </c>
      <c r="E42" s="5"/>
      <c r="F42" s="2"/>
      <c r="G42" s="4">
        <f>SUM(B42:E42)</f>
        <v>608</v>
      </c>
      <c r="H42" s="13"/>
      <c r="J42" s="13"/>
      <c r="K42" s="13"/>
      <c r="L42" s="13"/>
      <c r="M42" s="12"/>
      <c r="N42" s="14" t="str">
        <f>IF(J46=" "," ",(IF(M40&gt;M46,H39,H45)))</f>
        <v>WARREN MOTT</v>
      </c>
      <c r="O42" s="8"/>
      <c r="P42" s="8"/>
      <c r="Q42" s="8"/>
      <c r="R42" s="8"/>
      <c r="S42" s="7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</row>
    <row r="43" spans="1:31" s="1" customFormat="1" x14ac:dyDescent="0.2">
      <c r="A43" s="10">
        <v>2</v>
      </c>
      <c r="B43" s="8" t="str">
        <f>[1]Standings!B5</f>
        <v>WARREN MOTT</v>
      </c>
      <c r="C43" s="2"/>
      <c r="D43" s="2"/>
      <c r="E43" s="2"/>
      <c r="F43" s="2"/>
      <c r="G43" s="8"/>
      <c r="H43" s="2"/>
      <c r="I43" s="13" t="s">
        <v>1</v>
      </c>
      <c r="J43" s="2"/>
      <c r="K43" s="2"/>
      <c r="L43" s="2"/>
      <c r="M43" s="11"/>
      <c r="N43" s="6">
        <v>160</v>
      </c>
      <c r="O43" s="6">
        <v>186</v>
      </c>
      <c r="P43" s="5">
        <v>235</v>
      </c>
      <c r="Q43" s="5"/>
      <c r="R43" s="2"/>
      <c r="S43" s="4">
        <f>SUM(N43:Q43)</f>
        <v>581</v>
      </c>
      <c r="T43" s="9" t="str">
        <f>IF(P19=" "," ",(IF(S7&lt;S19,N6,N18)))</f>
        <v>DAKOTA</v>
      </c>
      <c r="U43" s="9"/>
      <c r="V43" s="9"/>
      <c r="W43" s="2"/>
      <c r="X43" s="2"/>
      <c r="Y43" s="2"/>
      <c r="Z43" s="2"/>
      <c r="AA43" s="2"/>
      <c r="AB43" s="2"/>
      <c r="AC43" s="2"/>
      <c r="AD43" s="2"/>
      <c r="AE43" s="2"/>
    </row>
    <row r="44" spans="1:31" s="1" customFormat="1" x14ac:dyDescent="0.2">
      <c r="A44" s="2"/>
      <c r="B44" s="19">
        <v>254</v>
      </c>
      <c r="C44" s="19">
        <v>164</v>
      </c>
      <c r="D44" s="19">
        <v>169</v>
      </c>
      <c r="E44" s="18"/>
      <c r="F44" s="4"/>
      <c r="G44" s="16">
        <f>SUM(B44:E44)</f>
        <v>587</v>
      </c>
      <c r="H44" s="2"/>
      <c r="I44" s="2"/>
      <c r="J44" s="2"/>
      <c r="K44" s="2"/>
      <c r="L44" s="2"/>
      <c r="M44" s="11"/>
      <c r="N44" s="2"/>
      <c r="O44" s="2"/>
      <c r="P44" s="2"/>
      <c r="Q44" s="2"/>
      <c r="R44" s="2"/>
      <c r="S44" s="2"/>
      <c r="T44" s="6">
        <v>183</v>
      </c>
      <c r="U44" s="6">
        <v>167</v>
      </c>
      <c r="V44" s="5">
        <v>236</v>
      </c>
      <c r="W44" s="5"/>
      <c r="X44" s="17"/>
      <c r="Y44" s="16">
        <f>SUM(T44:W44)</f>
        <v>586</v>
      </c>
      <c r="Z44" s="2"/>
      <c r="AA44" s="2"/>
      <c r="AB44" s="2"/>
      <c r="AC44" s="2"/>
      <c r="AD44" s="2"/>
      <c r="AE44" s="2"/>
    </row>
    <row r="45" spans="1:31" s="1" customFormat="1" x14ac:dyDescent="0.2">
      <c r="A45" s="2"/>
      <c r="B45" s="13"/>
      <c r="C45" s="15"/>
      <c r="D45" s="13"/>
      <c r="E45" s="13" t="s">
        <v>0</v>
      </c>
      <c r="F45" s="13"/>
      <c r="G45" s="12"/>
      <c r="H45" s="14" t="str">
        <f>IF(D48=" "," ",(IF(G44&gt;G48,B43,B47)))</f>
        <v>WARREN MOTT</v>
      </c>
      <c r="I45" s="8"/>
      <c r="J45" s="8"/>
      <c r="K45" s="8"/>
      <c r="L45" s="8"/>
      <c r="M45" s="7"/>
      <c r="N45" s="2"/>
      <c r="O45" s="2"/>
      <c r="P45" s="2"/>
      <c r="Q45" s="2"/>
      <c r="R45" s="2"/>
      <c r="S45" s="2"/>
      <c r="T45" s="2"/>
      <c r="U45" s="2"/>
      <c r="W45" s="2" t="s">
        <v>0</v>
      </c>
      <c r="X45" s="2"/>
      <c r="Y45" s="11"/>
    </row>
    <row r="46" spans="1:31" s="1" customFormat="1" x14ac:dyDescent="0.2">
      <c r="A46" s="2"/>
      <c r="B46" s="13"/>
      <c r="C46" s="13" t="s">
        <v>2</v>
      </c>
      <c r="D46" s="13"/>
      <c r="E46" s="13"/>
      <c r="F46" s="13"/>
      <c r="G46" s="12"/>
      <c r="H46" s="6">
        <v>202</v>
      </c>
      <c r="I46" s="6">
        <v>241</v>
      </c>
      <c r="J46" s="5">
        <v>196</v>
      </c>
      <c r="K46" s="5"/>
      <c r="L46" s="2"/>
      <c r="M46" s="4">
        <f>SUM(H46:K46)</f>
        <v>639</v>
      </c>
      <c r="N46" s="2"/>
      <c r="O46" s="2"/>
      <c r="P46" s="2"/>
      <c r="Q46" s="2"/>
      <c r="R46" s="2"/>
      <c r="S46" s="2"/>
      <c r="T46" s="2"/>
      <c r="U46" s="2" t="s">
        <v>1</v>
      </c>
      <c r="V46" s="2"/>
      <c r="W46" s="2"/>
      <c r="X46" s="2"/>
      <c r="Y46" s="11"/>
    </row>
    <row r="47" spans="1:31" s="1" customFormat="1" x14ac:dyDescent="0.2">
      <c r="A47" s="10">
        <v>15</v>
      </c>
      <c r="B47" s="9" t="str">
        <f>[1]Standings!B18</f>
        <v>ANCHOR BAY</v>
      </c>
      <c r="C47" s="9"/>
      <c r="D47" s="9"/>
      <c r="E47" s="8"/>
      <c r="F47" s="8"/>
      <c r="G47" s="7"/>
      <c r="H47" s="2"/>
      <c r="I47" s="2"/>
      <c r="J47" s="2"/>
      <c r="K47" s="2" t="s">
        <v>0</v>
      </c>
      <c r="L47" s="2"/>
      <c r="M47" s="2"/>
      <c r="N47" s="2"/>
      <c r="O47" s="2"/>
      <c r="P47" s="2"/>
      <c r="Q47" s="2"/>
      <c r="R47" s="2"/>
      <c r="S47" s="2"/>
      <c r="T47" s="9" t="str">
        <f>IF(P43=" "," ",(IF(S31&lt;S43,N30,N42)))</f>
        <v>WARREN MOTT</v>
      </c>
      <c r="U47" s="9"/>
      <c r="V47" s="9"/>
      <c r="W47" s="8"/>
      <c r="X47" s="8"/>
      <c r="Y47" s="7"/>
      <c r="Z47" s="2"/>
      <c r="AA47" s="2"/>
      <c r="AB47" s="2"/>
      <c r="AC47" s="2"/>
      <c r="AD47" s="2"/>
      <c r="AE47" s="2"/>
    </row>
    <row r="48" spans="1:31" s="1" customFormat="1" x14ac:dyDescent="0.2">
      <c r="A48" s="2"/>
      <c r="B48" s="6">
        <v>214</v>
      </c>
      <c r="C48" s="6">
        <v>193</v>
      </c>
      <c r="D48" s="5">
        <v>166</v>
      </c>
      <c r="E48" s="5"/>
      <c r="F48" s="2"/>
      <c r="G48" s="4">
        <f>SUM(B48:E48)</f>
        <v>573</v>
      </c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6">
        <v>191</v>
      </c>
      <c r="U48" s="6">
        <v>189</v>
      </c>
      <c r="V48" s="5">
        <v>205</v>
      </c>
      <c r="W48" s="5"/>
      <c r="X48" s="2"/>
      <c r="Y48" s="4">
        <f>SUM(T48:W48)</f>
        <v>585</v>
      </c>
      <c r="Z48" s="3"/>
      <c r="AA48" s="2"/>
      <c r="AB48" s="2"/>
      <c r="AC48" s="2"/>
      <c r="AD48" s="2"/>
    </row>
    <row r="49" spans="5:23" s="1" customFormat="1" x14ac:dyDescent="0.2">
      <c r="E49" s="2" t="s">
        <v>0</v>
      </c>
      <c r="W49" s="2"/>
    </row>
  </sheetData>
  <mergeCells count="4">
    <mergeCell ref="Z25:AB25"/>
    <mergeCell ref="AA30:AC30"/>
    <mergeCell ref="AA35:AC35"/>
    <mergeCell ref="AA40:AC40"/>
  </mergeCells>
  <printOptions horizontalCentered="1"/>
  <pageMargins left="0.75" right="0.73" top="0.82" bottom="0.72" header="0.5" footer="0.5"/>
  <pageSetup scale="84" orientation="landscape" horizontalDpi="4294967293" verticalDpi="360" r:id="rId1"/>
  <headerFooter alignWithMargins="0">
    <oddHeader xml:space="preserve">&amp;C&amp;"Arial,Bold"&amp;14Macomb County Championship
Boy's Final Results
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Boy's Bracket (2)</vt:lpstr>
      <vt:lpstr>Sheet1</vt:lpstr>
      <vt:lpstr>'Boy''s Bracket (2)'!Print_Area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MIchael Pollak</dc:creator>
  <cp:lastModifiedBy>MIchael Pollak</cp:lastModifiedBy>
  <dcterms:created xsi:type="dcterms:W3CDTF">2017-01-22T21:12:37Z</dcterms:created>
  <dcterms:modified xsi:type="dcterms:W3CDTF">2017-01-22T21:13:24Z</dcterms:modified>
</cp:coreProperties>
</file>